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https://bphc.sharepoint.com/teams/IDB/Ryan White Services Division  Fiscal/Care35/Fiscal Provider Training FY25/4.Provider Manual/FY25/FY25 Sample Forms/"/>
    </mc:Choice>
  </mc:AlternateContent>
  <xr:revisionPtr revIDLastSave="16" documentId="13_ncr:1_{E4163BCC-EAD9-4494-B496-A2BB55964B80}" xr6:coauthVersionLast="47" xr6:coauthVersionMax="47" xr10:uidLastSave="{88B617E2-F364-452D-82FA-7259C33F6C48}"/>
  <bookViews>
    <workbookView xWindow="-108" yWindow="-108" windowWidth="23256" windowHeight="12456" xr2:uid="{00000000-000D-0000-FFFF-FFFF00000000}"/>
  </bookViews>
  <sheets>
    <sheet name="Sample Cost HHS Rate" sheetId="1" r:id="rId1"/>
    <sheet name="Sample Cost Admin Cap" sheetId="3" r:id="rId2"/>
    <sheet name="Sample unit rate for Manual" sheetId="2" state="hidden"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35" i="3" l="1"/>
  <c r="F19" i="3"/>
  <c r="F18" i="3"/>
  <c r="F17" i="3"/>
  <c r="F27" i="1"/>
  <c r="F19" i="1"/>
  <c r="F18" i="1"/>
  <c r="F17" i="1"/>
  <c r="E12" i="2" l="1"/>
  <c r="F26" i="1"/>
  <c r="F31" i="3" l="1"/>
  <c r="F38" i="3" s="1"/>
  <c r="F14" i="3"/>
  <c r="F13" i="3"/>
  <c r="F12" i="3"/>
  <c r="F26" i="3"/>
  <c r="F27" i="3" l="1"/>
  <c r="F37" i="3" s="1"/>
  <c r="F40" i="3" s="1"/>
  <c r="D17" i="3"/>
  <c r="D17" i="1" l="1"/>
  <c r="E13" i="2"/>
  <c r="F14" i="1"/>
  <c r="F13" i="1"/>
  <c r="F12" i="1"/>
  <c r="E18" i="2" l="1"/>
  <c r="E21" i="2"/>
  <c r="F30" i="1"/>
  <c r="F34" i="1" l="1"/>
  <c r="F33" i="1"/>
  <c r="F36" i="1" s="1"/>
</calcChain>
</file>

<file path=xl/sharedStrings.xml><?xml version="1.0" encoding="utf-8"?>
<sst xmlns="http://schemas.openxmlformats.org/spreadsheetml/2006/main" count="89" uniqueCount="45">
  <si>
    <t>ATTACHMENT C</t>
  </si>
  <si>
    <t>RYAN WHITE PART A: CFDA 93.914</t>
  </si>
  <si>
    <t>Boston Public Health Commission</t>
  </si>
  <si>
    <t>Salary</t>
  </si>
  <si>
    <t>FTE</t>
  </si>
  <si>
    <t>Months</t>
  </si>
  <si>
    <t>Annual</t>
  </si>
  <si>
    <t>Peer Support Coordinator</t>
  </si>
  <si>
    <t>Peer Advocate</t>
  </si>
  <si>
    <t>SUBTOTAL</t>
  </si>
  <si>
    <t>FRINGE</t>
  </si>
  <si>
    <t>Staff Training</t>
  </si>
  <si>
    <t>Staff Travel</t>
  </si>
  <si>
    <t>Unit</t>
  </si>
  <si>
    <t>Rate</t>
  </si>
  <si>
    <t>Volume</t>
  </si>
  <si>
    <t>AGENCY NAME</t>
  </si>
  <si>
    <t>Program Supplies</t>
  </si>
  <si>
    <t>Core/Support Service Direct Cost</t>
  </si>
  <si>
    <t>Other Direct Care Cost</t>
  </si>
  <si>
    <t>DIRECT CARE TOTAL</t>
  </si>
  <si>
    <t xml:space="preserve"> HHS Indirect Approved Rate </t>
  </si>
  <si>
    <t xml:space="preserve">Ryan White Indirect Rate Cap   </t>
  </si>
  <si>
    <t>INDIRECT RATE CAP (10%)</t>
  </si>
  <si>
    <t>Medical Case Management</t>
  </si>
  <si>
    <t>Program Director</t>
  </si>
  <si>
    <t>Medical Case Manager</t>
  </si>
  <si>
    <t>Administrative Cost</t>
  </si>
  <si>
    <t>Program Rent (8% of total rent)</t>
  </si>
  <si>
    <t xml:space="preserve">ADMIN COST TOTAL </t>
  </si>
  <si>
    <t>Psychosocial Support Services</t>
  </si>
  <si>
    <t xml:space="preserve">  Substance Abuse Services (Residential)</t>
  </si>
  <si>
    <t>SERVICE AWARD TOTAL</t>
  </si>
  <si>
    <t xml:space="preserve">RRS-Bed Day </t>
  </si>
  <si>
    <t>TSS-Bed Day</t>
  </si>
  <si>
    <t>Personnel</t>
  </si>
  <si>
    <t>B. Smith</t>
  </si>
  <si>
    <t>K. Jones</t>
  </si>
  <si>
    <t>J. Doe</t>
  </si>
  <si>
    <t>FY 2021</t>
  </si>
  <si>
    <t>March 1, 2021 – February 28, 2022</t>
  </si>
  <si>
    <t>RYAN WHITE PART A: ALN 93.914</t>
  </si>
  <si>
    <t>ADMINISTRATIVE COST</t>
  </si>
  <si>
    <t>FY 2025</t>
  </si>
  <si>
    <t>March 1, 2025 – February 28, 2026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</si>
</sst>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5" formatCode="&quot;$&quot;#,##0_);\(&quot;$&quot;#,##0\)"/>
    <numFmt numFmtId="6" formatCode="&quot;$&quot;#,##0_);[Red]\(&quot;$&quot;#,##0\)"/>
    <numFmt numFmtId="8" formatCode="&quot;$&quot;#,##0.00_);[Red]\(&quot;$&quot;#,##0.00\)"/>
    <numFmt numFmtId="44" formatCode="_(&quot;$&quot;* #,##0.00_);_(&quot;$&quot;* \(#,##0.00\);_(&quot;$&quot;* &quot;-&quot;??_);_(@_)"/>
    <numFmt numFmtId="164" formatCode="0_)"/>
    <numFmt numFmtId="165" formatCode="0.00_)"/>
    <numFmt numFmtId="166" formatCode="&quot;$&quot;#,##0"/>
    <numFmt numFmtId="167" formatCode="&quot;$&quot;#,##0.00"/>
    <numFmt numFmtId="168" formatCode="0.0"/>
    <numFmt numFmtId="169" formatCode="&quot;$&quot;#,##0.0_);[Red]\(&quot;$&quot;#,##0.0\)"/>
  </numFmts>
  <fonts count="14" x14ac:knownFonts="1">
    <font>
      <sz val="10"/>
      <name val="Arial"/>
    </font>
    <font>
      <sz val="10"/>
      <name val="Arial"/>
      <family val="2"/>
    </font>
    <font>
      <b/>
      <sz val="12"/>
      <name val="Arial"/>
      <family val="2"/>
    </font>
    <font>
      <b/>
      <sz val="12"/>
      <color rgb="FF000000"/>
      <name val="Arial"/>
      <family val="2"/>
    </font>
    <font>
      <b/>
      <sz val="12"/>
      <color rgb="FF212120"/>
      <name val="Arial"/>
      <family val="2"/>
    </font>
    <font>
      <sz val="12"/>
      <name val="Arial"/>
      <family val="2"/>
    </font>
    <font>
      <b/>
      <u/>
      <sz val="12"/>
      <name val="Arial"/>
      <family val="2"/>
    </font>
    <font>
      <sz val="12"/>
      <color indexed="8"/>
      <name val="Arial"/>
      <family val="2"/>
    </font>
    <font>
      <sz val="12"/>
      <name val="Calibri"/>
      <family val="2"/>
    </font>
    <font>
      <b/>
      <u/>
      <sz val="12"/>
      <color indexed="8"/>
      <name val="Arial"/>
      <family val="2"/>
    </font>
    <font>
      <b/>
      <sz val="12"/>
      <color indexed="8"/>
      <name val="Arial"/>
      <family val="2"/>
    </font>
    <font>
      <sz val="14"/>
      <color indexed="8"/>
      <name val="Arial"/>
      <family val="2"/>
    </font>
    <font>
      <sz val="11"/>
      <color indexed="8"/>
      <name val="Arial"/>
      <family val="2"/>
    </font>
    <font>
      <b/>
      <sz val="11"/>
      <color indexed="8"/>
      <name val="Arial"/>
      <family val="2"/>
    </font>
  </fonts>
  <fills count="5">
    <fill>
      <patternFill patternType="none"/>
    </fill>
    <fill>
      <patternFill patternType="gray125"/>
    </fill>
    <fill>
      <patternFill patternType="gray125">
        <fgColor indexed="8"/>
      </patternFill>
    </fill>
    <fill>
      <patternFill patternType="solid">
        <fgColor theme="0"/>
        <bgColor indexed="64"/>
      </patternFill>
    </fill>
    <fill>
      <patternFill patternType="solid">
        <fgColor rgb="FFFFFF00"/>
        <bgColor indexed="64"/>
      </patternFill>
    </fill>
  </fills>
  <borders count="1">
    <border>
      <left/>
      <right/>
      <top/>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71">
    <xf numFmtId="0" fontId="0" fillId="0" borderId="0" xfId="0"/>
    <xf numFmtId="0" fontId="5" fillId="0" borderId="0" xfId="0" applyFont="1" applyAlignment="1">
      <alignment horizontal="center"/>
    </xf>
    <xf numFmtId="0" fontId="5" fillId="0" borderId="0" xfId="0" applyFont="1" applyAlignment="1">
      <alignment vertical="top" wrapText="1"/>
    </xf>
    <xf numFmtId="164" fontId="9" fillId="0" borderId="0" xfId="0" applyNumberFormat="1" applyFont="1" applyAlignment="1">
      <alignment horizontal="center"/>
    </xf>
    <xf numFmtId="5" fontId="9" fillId="0" borderId="0" xfId="0" applyNumberFormat="1" applyFont="1" applyAlignment="1">
      <alignment horizontal="center"/>
    </xf>
    <xf numFmtId="165" fontId="9" fillId="0" borderId="0" xfId="0" applyNumberFormat="1" applyFont="1" applyAlignment="1">
      <alignment horizontal="center"/>
    </xf>
    <xf numFmtId="164" fontId="7" fillId="0" borderId="0" xfId="0" applyNumberFormat="1" applyFont="1" applyAlignment="1">
      <alignment horizontal="center"/>
    </xf>
    <xf numFmtId="5" fontId="7" fillId="0" borderId="0" xfId="0" applyNumberFormat="1" applyFont="1" applyAlignment="1">
      <alignment horizontal="center"/>
    </xf>
    <xf numFmtId="166" fontId="7" fillId="0" borderId="0" xfId="1" applyNumberFormat="1" applyFont="1" applyAlignment="1">
      <alignment horizontal="center"/>
    </xf>
    <xf numFmtId="164" fontId="7" fillId="0" borderId="0" xfId="0" applyNumberFormat="1" applyFont="1"/>
    <xf numFmtId="164" fontId="10" fillId="0" borderId="0" xfId="0" applyNumberFormat="1" applyFont="1" applyAlignment="1">
      <alignment horizontal="center"/>
    </xf>
    <xf numFmtId="5" fontId="7" fillId="0" borderId="0" xfId="0" applyNumberFormat="1" applyFont="1"/>
    <xf numFmtId="165" fontId="7" fillId="0" borderId="0" xfId="0" applyNumberFormat="1" applyFont="1"/>
    <xf numFmtId="5" fontId="10" fillId="0" borderId="0" xfId="0" applyNumberFormat="1" applyFont="1"/>
    <xf numFmtId="164" fontId="7" fillId="2" borderId="0" xfId="0" applyNumberFormat="1" applyFont="1" applyFill="1"/>
    <xf numFmtId="5" fontId="7" fillId="2" borderId="0" xfId="0" applyNumberFormat="1" applyFont="1" applyFill="1"/>
    <xf numFmtId="165" fontId="7" fillId="2" borderId="0" xfId="0" applyNumberFormat="1" applyFont="1" applyFill="1"/>
    <xf numFmtId="5" fontId="7" fillId="2" borderId="0" xfId="0" applyNumberFormat="1" applyFont="1" applyFill="1" applyAlignment="1">
      <alignment horizontal="center"/>
    </xf>
    <xf numFmtId="5" fontId="10" fillId="0" borderId="0" xfId="0" applyNumberFormat="1" applyFont="1" applyAlignment="1">
      <alignment horizontal="center"/>
    </xf>
    <xf numFmtId="0" fontId="2" fillId="3" borderId="0" xfId="0" applyFont="1" applyFill="1" applyAlignment="1">
      <alignment horizontal="center"/>
    </xf>
    <xf numFmtId="0" fontId="5" fillId="3" borderId="0" xfId="0" applyFont="1" applyFill="1" applyAlignment="1">
      <alignment vertical="top"/>
    </xf>
    <xf numFmtId="0" fontId="5" fillId="3" borderId="0" xfId="0" applyFont="1" applyFill="1" applyAlignment="1">
      <alignment horizontal="center" vertical="top"/>
    </xf>
    <xf numFmtId="0" fontId="6" fillId="3" borderId="0" xfId="0" applyFont="1" applyFill="1"/>
    <xf numFmtId="0" fontId="6" fillId="3" borderId="0" xfId="0" applyFont="1" applyFill="1" applyAlignment="1">
      <alignment horizontal="center"/>
    </xf>
    <xf numFmtId="0" fontId="5" fillId="3" borderId="0" xfId="0" applyFont="1" applyFill="1" applyAlignment="1">
      <alignment horizontal="center"/>
    </xf>
    <xf numFmtId="6" fontId="5" fillId="3" borderId="0" xfId="0" applyNumberFormat="1" applyFont="1" applyFill="1" applyAlignment="1">
      <alignment horizontal="center"/>
    </xf>
    <xf numFmtId="5" fontId="7" fillId="3" borderId="0" xfId="0" applyNumberFormat="1" applyFont="1" applyFill="1" applyAlignment="1">
      <alignment horizontal="center"/>
    </xf>
    <xf numFmtId="10" fontId="5" fillId="3" borderId="0" xfId="0" applyNumberFormat="1" applyFont="1" applyFill="1" applyAlignment="1">
      <alignment horizontal="center"/>
    </xf>
    <xf numFmtId="6" fontId="2" fillId="3" borderId="0" xfId="0" applyNumberFormat="1" applyFont="1" applyFill="1" applyAlignment="1">
      <alignment horizontal="center"/>
    </xf>
    <xf numFmtId="0" fontId="8" fillId="3" borderId="0" xfId="0" applyFont="1" applyFill="1" applyAlignment="1">
      <alignment horizontal="center"/>
    </xf>
    <xf numFmtId="0" fontId="0" fillId="0" borderId="0" xfId="0" applyAlignment="1">
      <alignment horizontal="center"/>
    </xf>
    <xf numFmtId="164" fontId="11" fillId="0" borderId="0" xfId="0" applyNumberFormat="1" applyFont="1" applyAlignment="1">
      <alignment horizontal="center"/>
    </xf>
    <xf numFmtId="0" fontId="11" fillId="0" borderId="0" xfId="0" applyFont="1" applyAlignment="1">
      <alignment horizontal="center"/>
    </xf>
    <xf numFmtId="5" fontId="11" fillId="0" borderId="0" xfId="0" applyNumberFormat="1" applyFont="1" applyAlignment="1">
      <alignment horizontal="center"/>
    </xf>
    <xf numFmtId="167" fontId="11" fillId="0" borderId="0" xfId="0" applyNumberFormat="1" applyFont="1" applyAlignment="1">
      <alignment horizontal="center"/>
    </xf>
    <xf numFmtId="0" fontId="7" fillId="0" borderId="0" xfId="0" applyFont="1" applyAlignment="1">
      <alignment horizontal="center"/>
    </xf>
    <xf numFmtId="167" fontId="7" fillId="0" borderId="0" xfId="0" applyNumberFormat="1" applyFont="1" applyAlignment="1">
      <alignment horizontal="center"/>
    </xf>
    <xf numFmtId="0" fontId="2" fillId="3" borderId="0" xfId="0" applyFont="1" applyFill="1" applyAlignment="1">
      <alignment horizontal="right"/>
    </xf>
    <xf numFmtId="0" fontId="5" fillId="3" borderId="0" xfId="0" applyFont="1" applyFill="1"/>
    <xf numFmtId="168" fontId="5" fillId="3" borderId="0" xfId="0" applyNumberFormat="1" applyFont="1" applyFill="1" applyAlignment="1">
      <alignment horizontal="center"/>
    </xf>
    <xf numFmtId="0" fontId="2" fillId="3" borderId="0" xfId="0" applyFont="1" applyFill="1" applyAlignment="1">
      <alignment horizontal="right" vertical="top"/>
    </xf>
    <xf numFmtId="0" fontId="5" fillId="3" borderId="0" xfId="0" applyFont="1" applyFill="1" applyAlignment="1">
      <alignment horizontal="right"/>
    </xf>
    <xf numFmtId="0" fontId="8" fillId="3" borderId="0" xfId="0" applyFont="1" applyFill="1"/>
    <xf numFmtId="0" fontId="5" fillId="0" borderId="0" xfId="0" applyFont="1"/>
    <xf numFmtId="5" fontId="9" fillId="0" borderId="0" xfId="0" applyNumberFormat="1" applyFont="1" applyAlignment="1">
      <alignment horizontal="left"/>
    </xf>
    <xf numFmtId="0" fontId="2" fillId="3" borderId="0" xfId="0" applyFont="1" applyFill="1" applyAlignment="1">
      <alignment vertical="top"/>
    </xf>
    <xf numFmtId="0" fontId="12" fillId="2" borderId="0" xfId="0" applyFont="1" applyFill="1"/>
    <xf numFmtId="5" fontId="12" fillId="2" borderId="0" xfId="0" applyNumberFormat="1" applyFont="1" applyFill="1"/>
    <xf numFmtId="165" fontId="12" fillId="2" borderId="0" xfId="0" applyNumberFormat="1" applyFont="1" applyFill="1"/>
    <xf numFmtId="5" fontId="12" fillId="2" borderId="0" xfId="0" applyNumberFormat="1" applyFont="1" applyFill="1" applyAlignment="1">
      <alignment horizontal="center"/>
    </xf>
    <xf numFmtId="0" fontId="2" fillId="3" borderId="0" xfId="0" applyFont="1" applyFill="1"/>
    <xf numFmtId="6" fontId="6" fillId="3" borderId="0" xfId="0" applyNumberFormat="1" applyFont="1" applyFill="1" applyAlignment="1">
      <alignment horizontal="center"/>
    </xf>
    <xf numFmtId="9" fontId="6" fillId="3" borderId="0" xfId="2" applyFont="1" applyFill="1" applyAlignment="1">
      <alignment horizontal="center" vertical="top"/>
    </xf>
    <xf numFmtId="0" fontId="6" fillId="3" borderId="0" xfId="0" applyFont="1" applyFill="1" applyAlignment="1">
      <alignment horizontal="center" vertical="top"/>
    </xf>
    <xf numFmtId="9" fontId="5" fillId="3" borderId="0" xfId="2" applyFont="1" applyFill="1" applyAlignment="1">
      <alignment horizontal="center" vertical="top"/>
    </xf>
    <xf numFmtId="2" fontId="5" fillId="3" borderId="0" xfId="0" applyNumberFormat="1" applyFont="1" applyFill="1" applyAlignment="1">
      <alignment horizontal="center"/>
    </xf>
    <xf numFmtId="169" fontId="5" fillId="3" borderId="0" xfId="0" applyNumberFormat="1" applyFont="1" applyFill="1"/>
    <xf numFmtId="166" fontId="5" fillId="3" borderId="0" xfId="0" applyNumberFormat="1" applyFont="1" applyFill="1" applyAlignment="1">
      <alignment horizontal="center" vertical="top"/>
    </xf>
    <xf numFmtId="2" fontId="5" fillId="3" borderId="0" xfId="2" applyNumberFormat="1" applyFont="1" applyFill="1" applyAlignment="1">
      <alignment horizontal="center" vertical="top"/>
    </xf>
    <xf numFmtId="5" fontId="13" fillId="0" borderId="0" xfId="0" applyNumberFormat="1" applyFont="1" applyAlignment="1">
      <alignment horizontal="right"/>
    </xf>
    <xf numFmtId="9" fontId="5" fillId="3" borderId="0" xfId="2" applyFont="1" applyFill="1"/>
    <xf numFmtId="8" fontId="5" fillId="3" borderId="0" xfId="0" applyNumberFormat="1" applyFont="1" applyFill="1"/>
    <xf numFmtId="0" fontId="2" fillId="3" borderId="0" xfId="0" applyFont="1" applyFill="1" applyAlignment="1">
      <alignment horizontal="right" vertical="top"/>
    </xf>
    <xf numFmtId="0" fontId="2" fillId="4" borderId="0" xfId="0" applyFont="1" applyFill="1" applyAlignment="1">
      <alignment horizontal="center"/>
    </xf>
    <xf numFmtId="0" fontId="2" fillId="3" borderId="0" xfId="0" applyFont="1" applyFill="1" applyAlignment="1">
      <alignment horizontal="center"/>
    </xf>
    <xf numFmtId="0" fontId="4" fillId="3" borderId="0" xfId="0" applyFont="1" applyFill="1" applyAlignment="1">
      <alignment horizontal="center"/>
    </xf>
    <xf numFmtId="0" fontId="5" fillId="3" borderId="0" xfId="0" applyFont="1" applyFill="1" applyAlignment="1">
      <alignment horizontal="center"/>
    </xf>
    <xf numFmtId="0" fontId="3" fillId="3" borderId="0" xfId="0" applyFont="1" applyFill="1" applyAlignment="1">
      <alignment horizontal="center"/>
    </xf>
    <xf numFmtId="0" fontId="2" fillId="0" borderId="0" xfId="0" applyFont="1" applyAlignment="1">
      <alignment horizontal="center" vertical="top"/>
    </xf>
    <xf numFmtId="0" fontId="3" fillId="0" borderId="0" xfId="0" applyFont="1" applyAlignment="1">
      <alignment horizontal="center" vertical="top"/>
    </xf>
    <xf numFmtId="0" fontId="4" fillId="0" borderId="0" xfId="0" applyFont="1" applyAlignment="1">
      <alignment horizontal="center" vertical="top"/>
    </xf>
  </cellXfs>
  <cellStyles count="3">
    <cellStyle name="Currency 2" xfId="1" xr:uid="{00000000-0005-0000-0000-000000000000}"/>
    <cellStyle name="Normal" xfId="0" builtinId="0"/>
    <cellStyle name="Percent" xfId="2"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0</xdr:col>
      <xdr:colOff>19051</xdr:colOff>
      <xdr:row>36</xdr:row>
      <xdr:rowOff>57150</xdr:rowOff>
    </xdr:from>
    <xdr:to>
      <xdr:col>5</xdr:col>
      <xdr:colOff>1066800</xdr:colOff>
      <xdr:row>42</xdr:row>
      <xdr:rowOff>0</xdr:rowOff>
    </xdr:to>
    <xdr:sp macro="" textlink="">
      <xdr:nvSpPr>
        <xdr:cNvPr id="2" name="Text 9">
          <a:extLst>
            <a:ext uri="{FF2B5EF4-FFF2-40B4-BE49-F238E27FC236}">
              <a16:creationId xmlns:a16="http://schemas.microsoft.com/office/drawing/2014/main" id="{00000000-0008-0000-0000-000002000000}"/>
            </a:ext>
          </a:extLst>
        </xdr:cNvPr>
        <xdr:cNvSpPr txBox="1">
          <a:spLocks noChangeArrowheads="1"/>
        </xdr:cNvSpPr>
      </xdr:nvSpPr>
      <xdr:spPr bwMode="auto">
        <a:xfrm>
          <a:off x="19051" y="6076950"/>
          <a:ext cx="6581774" cy="1095375"/>
        </a:xfrm>
        <a:prstGeom prst="rect">
          <a:avLst/>
        </a:prstGeom>
        <a:solidFill>
          <a:srgbClr val="FFFFFF"/>
        </a:solidFill>
        <a:ln w="9525">
          <a:solidFill>
            <a:srgbClr val="000000"/>
          </a:solidFill>
          <a:miter lim="800000"/>
          <a:headEnd/>
          <a:tailEnd/>
        </a:ln>
      </xdr:spPr>
      <xdr:txBody>
        <a:bodyPr vertOverflow="clip" wrap="square" lIns="36576" tIns="27432" rIns="0" bIns="0" anchor="t" upright="1"/>
        <a:lstStyle/>
        <a:p>
          <a:pPr algn="l" rtl="0">
            <a:defRPr sz="1000"/>
          </a:pPr>
          <a:r>
            <a:rPr lang="en-US" sz="1200" b="0" i="0" strike="noStrike">
              <a:solidFill>
                <a:srgbClr val="000000"/>
              </a:solidFill>
              <a:latin typeface="Arial"/>
              <a:cs typeface="Arial"/>
            </a:rPr>
            <a:t>Per Federal policy, funds may only be used to support services to those individuals with a documented HIV</a:t>
          </a:r>
          <a:r>
            <a:rPr lang="en-US" sz="1200" b="0" i="0" strike="noStrike" baseline="0">
              <a:solidFill>
                <a:srgbClr val="000000"/>
              </a:solidFill>
              <a:latin typeface="Arial"/>
              <a:cs typeface="Arial"/>
            </a:rPr>
            <a:t> </a:t>
          </a:r>
          <a:r>
            <a:rPr lang="en-US" sz="1200" b="0" i="0" strike="noStrike">
              <a:solidFill>
                <a:srgbClr val="000000"/>
              </a:solidFill>
              <a:latin typeface="Arial"/>
              <a:cs typeface="Arial"/>
            </a:rPr>
            <a:t>status. Funds may not be used to provide items or services for which payment already has been made or reasonably can be expected to be made, by third party payors, including Medicaid, Medicare, and/other State or local entitlement programs, prepaid health plans, or private insurance. Subrecipients are reminded that this is subject to an audit. </a:t>
          </a:r>
        </a:p>
      </xdr:txBody>
    </xdr:sp>
    <xdr:clientData fLocksWithSheet="0"/>
  </xdr:twoCellAnchor>
</xdr:wsDr>
</file>

<file path=xl/drawings/drawing2.xml><?xml version="1.0" encoding="utf-8"?>
<xdr:wsDr xmlns:xdr="http://schemas.openxmlformats.org/drawingml/2006/spreadsheetDrawing" xmlns:a="http://schemas.openxmlformats.org/drawingml/2006/main">
  <xdr:twoCellAnchor>
    <xdr:from>
      <xdr:col>0</xdr:col>
      <xdr:colOff>19051</xdr:colOff>
      <xdr:row>40</xdr:row>
      <xdr:rowOff>57150</xdr:rowOff>
    </xdr:from>
    <xdr:to>
      <xdr:col>5</xdr:col>
      <xdr:colOff>1066800</xdr:colOff>
      <xdr:row>46</xdr:row>
      <xdr:rowOff>0</xdr:rowOff>
    </xdr:to>
    <xdr:sp macro="" textlink="">
      <xdr:nvSpPr>
        <xdr:cNvPr id="3" name="Text 9">
          <a:extLst>
            <a:ext uri="{FF2B5EF4-FFF2-40B4-BE49-F238E27FC236}">
              <a16:creationId xmlns:a16="http://schemas.microsoft.com/office/drawing/2014/main" id="{49537C67-597B-4FFA-BE95-C50D671232B0}"/>
            </a:ext>
          </a:extLst>
        </xdr:cNvPr>
        <xdr:cNvSpPr txBox="1">
          <a:spLocks noChangeArrowheads="1"/>
        </xdr:cNvSpPr>
      </xdr:nvSpPr>
      <xdr:spPr bwMode="auto">
        <a:xfrm>
          <a:off x="19051" y="7077075"/>
          <a:ext cx="7467599" cy="1095375"/>
        </a:xfrm>
        <a:prstGeom prst="rect">
          <a:avLst/>
        </a:prstGeom>
        <a:solidFill>
          <a:srgbClr val="FFFFFF"/>
        </a:solidFill>
        <a:ln w="9525">
          <a:solidFill>
            <a:srgbClr val="000000"/>
          </a:solidFill>
          <a:miter lim="800000"/>
          <a:headEnd/>
          <a:tailEnd/>
        </a:ln>
      </xdr:spPr>
      <xdr:txBody>
        <a:bodyPr vertOverflow="clip" wrap="square" lIns="36576" tIns="27432" rIns="0" bIns="0" anchor="t" upright="1"/>
        <a:lstStyle/>
        <a:p>
          <a:pPr algn="l" rtl="0">
            <a:defRPr sz="1000"/>
          </a:pPr>
          <a:r>
            <a:rPr lang="en-US" sz="1200" b="0" i="0" strike="noStrike">
              <a:solidFill>
                <a:srgbClr val="000000"/>
              </a:solidFill>
              <a:latin typeface="Arial"/>
              <a:cs typeface="Arial"/>
            </a:rPr>
            <a:t>Per Federal policy, funds may only be used to support services to those individuals with a documented HIV status. Funds may not be used to provide items or services for which payment already has been made or reasonably can be expected to be made, by third party payors, including Medicaid, Medicare, and/other State or local entitlement programs, prepaid health plans, or private insurance. Subrecipients are reminded that this is subject to an audit. </a:t>
          </a:r>
        </a:p>
      </xdr:txBody>
    </xdr:sp>
    <xdr:clientData fLocksWithSheet="0"/>
  </xdr:twoCellAnchor>
</xdr:wsDr>
</file>

<file path=xl/drawings/drawing3.xml><?xml version="1.0" encoding="utf-8"?>
<xdr:wsDr xmlns:xdr="http://schemas.openxmlformats.org/drawingml/2006/spreadsheetDrawing" xmlns:a="http://schemas.openxmlformats.org/drawingml/2006/main">
  <xdr:twoCellAnchor>
    <xdr:from>
      <xdr:col>0</xdr:col>
      <xdr:colOff>66675</xdr:colOff>
      <xdr:row>22</xdr:row>
      <xdr:rowOff>19051</xdr:rowOff>
    </xdr:from>
    <xdr:to>
      <xdr:col>4</xdr:col>
      <xdr:colOff>1476374</xdr:colOff>
      <xdr:row>28</xdr:row>
      <xdr:rowOff>57151</xdr:rowOff>
    </xdr:to>
    <xdr:sp macro="" textlink="">
      <xdr:nvSpPr>
        <xdr:cNvPr id="2" name="Text 9">
          <a:extLst>
            <a:ext uri="{FF2B5EF4-FFF2-40B4-BE49-F238E27FC236}">
              <a16:creationId xmlns:a16="http://schemas.microsoft.com/office/drawing/2014/main" id="{00000000-0008-0000-0100-000002000000}"/>
            </a:ext>
          </a:extLst>
        </xdr:cNvPr>
        <xdr:cNvSpPr txBox="1">
          <a:spLocks noChangeArrowheads="1"/>
        </xdr:cNvSpPr>
      </xdr:nvSpPr>
      <xdr:spPr bwMode="auto">
        <a:xfrm>
          <a:off x="66675" y="4752976"/>
          <a:ext cx="7505699" cy="1009650"/>
        </a:xfrm>
        <a:prstGeom prst="rect">
          <a:avLst/>
        </a:prstGeom>
        <a:solidFill>
          <a:srgbClr val="FFFFFF"/>
        </a:solidFill>
        <a:ln w="9525">
          <a:solidFill>
            <a:srgbClr val="000000"/>
          </a:solidFill>
          <a:miter lim="800000"/>
          <a:headEnd/>
          <a:tailEnd/>
        </a:ln>
      </xdr:spPr>
      <xdr:txBody>
        <a:bodyPr vertOverflow="clip" wrap="square" lIns="36576" tIns="27432" rIns="0" bIns="0" anchor="t" upright="1"/>
        <a:lstStyle/>
        <a:p>
          <a:pPr algn="l" rtl="0">
            <a:defRPr sz="1000"/>
          </a:pPr>
          <a:r>
            <a:rPr lang="en-US" sz="1200" b="0" i="0" strike="noStrike">
              <a:solidFill>
                <a:srgbClr val="000000"/>
              </a:solidFill>
              <a:latin typeface="Arial"/>
              <a:cs typeface="Arial"/>
            </a:rPr>
            <a:t>Per Federal policy, funds may only be used to support services to those individuals with a documented HIV status. Funds may not be used to provide items or services for which payment already has been made or reasonably can be expected to be made, by third party payors, including Medicaid, Medicare, and/other State or local entitlement programs, prepaid health plans, or private insurance. Subrecipients are reminded that this is subject to an audit. </a:t>
          </a:r>
        </a:p>
      </xdr:txBody>
    </xdr:sp>
    <xdr:clientData fLocksWithSheet="0"/>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110"/>
  <sheetViews>
    <sheetView showGridLines="0" tabSelected="1" zoomScaleNormal="100" workbookViewId="0">
      <selection sqref="A1:F43"/>
    </sheetView>
  </sheetViews>
  <sheetFormatPr defaultColWidth="9.21875" defaultRowHeight="15" x14ac:dyDescent="0.25"/>
  <cols>
    <col min="1" max="1" width="38.44140625" style="43" bestFit="1" customWidth="1"/>
    <col min="2" max="2" width="16.5546875" style="43" customWidth="1"/>
    <col min="3" max="3" width="14" style="43" bestFit="1" customWidth="1"/>
    <col min="4" max="5" width="13" style="43" customWidth="1"/>
    <col min="6" max="6" width="16.5546875" style="1" customWidth="1"/>
    <col min="7" max="16384" width="9.21875" style="43"/>
  </cols>
  <sheetData>
    <row r="1" spans="1:6" s="38" customFormat="1" x14ac:dyDescent="0.25">
      <c r="A1" s="66"/>
      <c r="B1" s="66"/>
      <c r="C1" s="66"/>
      <c r="D1" s="66"/>
      <c r="E1" s="66"/>
      <c r="F1" s="66"/>
    </row>
    <row r="2" spans="1:6" s="38" customFormat="1" ht="15.75" customHeight="1" x14ac:dyDescent="0.3">
      <c r="A2" s="64" t="s">
        <v>0</v>
      </c>
      <c r="B2" s="64"/>
      <c r="C2" s="64"/>
      <c r="D2" s="64"/>
      <c r="E2" s="64"/>
      <c r="F2" s="64"/>
    </row>
    <row r="3" spans="1:6" s="38" customFormat="1" ht="15.75" customHeight="1" x14ac:dyDescent="0.3">
      <c r="A3" s="67" t="s">
        <v>41</v>
      </c>
      <c r="B3" s="67"/>
      <c r="C3" s="67"/>
      <c r="D3" s="67"/>
      <c r="E3" s="67"/>
      <c r="F3" s="67"/>
    </row>
    <row r="4" spans="1:6" s="38" customFormat="1" ht="15" customHeight="1" x14ac:dyDescent="0.3">
      <c r="A4" s="65" t="s">
        <v>2</v>
      </c>
      <c r="B4" s="65"/>
      <c r="C4" s="65"/>
      <c r="D4" s="65"/>
      <c r="E4" s="65"/>
      <c r="F4" s="65"/>
    </row>
    <row r="5" spans="1:6" s="38" customFormat="1" ht="15.75" customHeight="1" x14ac:dyDescent="0.3">
      <c r="A5" s="65" t="s">
        <v>43</v>
      </c>
      <c r="B5" s="65"/>
      <c r="C5" s="65"/>
      <c r="D5" s="65"/>
      <c r="E5" s="65"/>
      <c r="F5" s="65"/>
    </row>
    <row r="6" spans="1:6" s="38" customFormat="1" ht="15" customHeight="1" x14ac:dyDescent="0.3">
      <c r="A6" s="65" t="s">
        <v>44</v>
      </c>
      <c r="B6" s="65"/>
      <c r="C6" s="65"/>
      <c r="D6" s="65"/>
      <c r="E6" s="65"/>
      <c r="F6" s="65"/>
    </row>
    <row r="7" spans="1:6" s="38" customFormat="1" ht="15.75" customHeight="1" x14ac:dyDescent="0.3">
      <c r="A7" s="63" t="s">
        <v>16</v>
      </c>
      <c r="B7" s="63"/>
      <c r="C7" s="63"/>
      <c r="D7" s="63"/>
      <c r="E7" s="63"/>
      <c r="F7" s="63"/>
    </row>
    <row r="8" spans="1:6" s="38" customFormat="1" ht="15.75" customHeight="1" x14ac:dyDescent="0.3">
      <c r="A8" s="64" t="s">
        <v>30</v>
      </c>
      <c r="B8" s="64"/>
      <c r="C8" s="64"/>
      <c r="D8" s="64"/>
      <c r="E8" s="64"/>
      <c r="F8" s="64"/>
    </row>
    <row r="9" spans="1:6" s="38" customFormat="1" x14ac:dyDescent="0.25">
      <c r="A9" s="20"/>
      <c r="B9" s="20"/>
      <c r="C9" s="20"/>
      <c r="D9" s="20"/>
      <c r="E9" s="20"/>
      <c r="F9" s="21"/>
    </row>
    <row r="10" spans="1:6" s="38" customFormat="1" x14ac:dyDescent="0.25">
      <c r="A10" s="20"/>
      <c r="B10" s="20"/>
      <c r="C10" s="20"/>
      <c r="D10" s="20"/>
      <c r="E10" s="20"/>
      <c r="F10" s="21"/>
    </row>
    <row r="11" spans="1:6" s="38" customFormat="1" ht="15.6" x14ac:dyDescent="0.3">
      <c r="A11" s="22" t="s">
        <v>18</v>
      </c>
      <c r="B11" s="23" t="s">
        <v>35</v>
      </c>
      <c r="C11" s="23" t="s">
        <v>3</v>
      </c>
      <c r="D11" s="23" t="s">
        <v>4</v>
      </c>
      <c r="E11" s="23" t="s">
        <v>5</v>
      </c>
      <c r="F11" s="23" t="s">
        <v>6</v>
      </c>
    </row>
    <row r="12" spans="1:6" s="38" customFormat="1" ht="15" customHeight="1" x14ac:dyDescent="0.25">
      <c r="A12" s="38" t="s">
        <v>7</v>
      </c>
      <c r="B12" s="24" t="s">
        <v>36</v>
      </c>
      <c r="C12" s="25">
        <v>32000</v>
      </c>
      <c r="D12" s="55">
        <v>0.5</v>
      </c>
      <c r="E12" s="24">
        <v>12</v>
      </c>
      <c r="F12" s="26">
        <f>C12/12*D12*E12</f>
        <v>16000</v>
      </c>
    </row>
    <row r="13" spans="1:6" s="38" customFormat="1" ht="15" customHeight="1" x14ac:dyDescent="0.25">
      <c r="A13" s="38" t="s">
        <v>8</v>
      </c>
      <c r="B13" s="24" t="s">
        <v>37</v>
      </c>
      <c r="C13" s="25">
        <v>28000</v>
      </c>
      <c r="D13" s="55">
        <v>0.2</v>
      </c>
      <c r="E13" s="24">
        <v>12</v>
      </c>
      <c r="F13" s="26">
        <f>C13/12*D13*E13</f>
        <v>5600.0000000000009</v>
      </c>
    </row>
    <row r="14" spans="1:6" s="38" customFormat="1" ht="15" customHeight="1" x14ac:dyDescent="0.25">
      <c r="A14" s="38" t="s">
        <v>8</v>
      </c>
      <c r="B14" s="24" t="s">
        <v>38</v>
      </c>
      <c r="C14" s="25">
        <v>28000</v>
      </c>
      <c r="D14" s="55">
        <v>0.3</v>
      </c>
      <c r="E14" s="24">
        <v>12</v>
      </c>
      <c r="F14" s="26">
        <f>C14/12*D14*E14</f>
        <v>8400</v>
      </c>
    </row>
    <row r="15" spans="1:6" s="38" customFormat="1" x14ac:dyDescent="0.25">
      <c r="A15" s="20"/>
      <c r="B15" s="20"/>
      <c r="C15" s="20"/>
      <c r="D15" s="20"/>
      <c r="E15" s="20"/>
      <c r="F15" s="24"/>
    </row>
    <row r="16" spans="1:6" s="38" customFormat="1" x14ac:dyDescent="0.25">
      <c r="A16" s="20"/>
      <c r="B16" s="20"/>
      <c r="C16" s="20"/>
      <c r="D16" s="20"/>
      <c r="E16" s="20"/>
      <c r="F16" s="24"/>
    </row>
    <row r="17" spans="1:7" s="38" customFormat="1" ht="15.6" x14ac:dyDescent="0.3">
      <c r="A17" s="20"/>
      <c r="B17" s="20"/>
      <c r="C17" s="37" t="s">
        <v>9</v>
      </c>
      <c r="D17" s="39">
        <f>SUM(D12:D16)</f>
        <v>1</v>
      </c>
      <c r="E17" s="21"/>
      <c r="F17" s="25">
        <f>SUM(F12:F16)</f>
        <v>30000</v>
      </c>
    </row>
    <row r="18" spans="1:7" s="38" customFormat="1" ht="15.6" x14ac:dyDescent="0.3">
      <c r="A18" s="20"/>
      <c r="B18" s="20"/>
      <c r="C18" s="37" t="s">
        <v>10</v>
      </c>
      <c r="D18" s="27">
        <v>0.29099999999999998</v>
      </c>
      <c r="E18" s="21"/>
      <c r="F18" s="25">
        <f>F17*D18</f>
        <v>8730</v>
      </c>
    </row>
    <row r="19" spans="1:7" s="38" customFormat="1" ht="15.6" x14ac:dyDescent="0.3">
      <c r="A19" s="20"/>
      <c r="B19" s="20"/>
      <c r="C19" s="37"/>
      <c r="D19" s="41"/>
      <c r="E19" s="20"/>
      <c r="F19" s="25">
        <f>SUM(F18+F17)</f>
        <v>38730</v>
      </c>
    </row>
    <row r="20" spans="1:7" s="38" customFormat="1" x14ac:dyDescent="0.25">
      <c r="A20" s="20"/>
      <c r="B20" s="20"/>
      <c r="C20" s="20"/>
      <c r="D20" s="20"/>
      <c r="E20" s="20"/>
      <c r="F20" s="24"/>
    </row>
    <row r="21" spans="1:7" s="38" customFormat="1" ht="15.6" x14ac:dyDescent="0.3">
      <c r="A21" s="44" t="s">
        <v>19</v>
      </c>
      <c r="B21" s="44"/>
      <c r="C21" s="20"/>
      <c r="D21" s="20"/>
      <c r="E21" s="20"/>
      <c r="F21" s="24"/>
    </row>
    <row r="22" spans="1:7" s="38" customFormat="1" x14ac:dyDescent="0.25">
      <c r="A22" s="38" t="s">
        <v>11</v>
      </c>
      <c r="C22" s="20"/>
      <c r="D22" s="20"/>
      <c r="E22" s="20"/>
      <c r="F22" s="25">
        <v>1000</v>
      </c>
    </row>
    <row r="23" spans="1:7" s="38" customFormat="1" x14ac:dyDescent="0.25">
      <c r="A23" s="38" t="s">
        <v>12</v>
      </c>
      <c r="C23" s="20"/>
      <c r="D23" s="20"/>
      <c r="E23" s="20"/>
      <c r="F23" s="25">
        <v>200</v>
      </c>
    </row>
    <row r="24" spans="1:7" s="38" customFormat="1" x14ac:dyDescent="0.25">
      <c r="A24" s="38" t="s">
        <v>17</v>
      </c>
      <c r="C24" s="20"/>
      <c r="D24" s="20"/>
      <c r="E24" s="20"/>
      <c r="F24" s="25">
        <v>1000</v>
      </c>
    </row>
    <row r="25" spans="1:7" s="38" customFormat="1" x14ac:dyDescent="0.25">
      <c r="C25" s="20"/>
      <c r="D25" s="20"/>
      <c r="E25" s="20"/>
      <c r="F25" s="25"/>
    </row>
    <row r="26" spans="1:7" s="38" customFormat="1" ht="15.6" x14ac:dyDescent="0.25">
      <c r="C26" s="45" t="s">
        <v>9</v>
      </c>
      <c r="D26" s="20"/>
      <c r="E26" s="20"/>
      <c r="F26" s="25">
        <f>SUM(F22:F24)</f>
        <v>2200</v>
      </c>
    </row>
    <row r="27" spans="1:7" s="38" customFormat="1" ht="15.6" x14ac:dyDescent="0.25">
      <c r="C27" s="40" t="s">
        <v>20</v>
      </c>
      <c r="D27" s="20"/>
      <c r="E27" s="20"/>
      <c r="F27" s="25">
        <f>F19+F26</f>
        <v>40930</v>
      </c>
    </row>
    <row r="28" spans="1:7" s="38" customFormat="1" x14ac:dyDescent="0.25">
      <c r="A28" s="46"/>
      <c r="B28" s="46"/>
      <c r="C28" s="47"/>
      <c r="D28" s="48"/>
      <c r="E28" s="46"/>
      <c r="F28" s="49"/>
    </row>
    <row r="29" spans="1:7" s="38" customFormat="1" ht="15.6" x14ac:dyDescent="0.3">
      <c r="A29" s="22" t="s">
        <v>21</v>
      </c>
      <c r="B29" s="23"/>
      <c r="C29" s="45"/>
      <c r="D29" s="52">
        <v>0.4</v>
      </c>
      <c r="E29" s="53"/>
      <c r="F29" s="51" t="s">
        <v>6</v>
      </c>
      <c r="G29" s="50"/>
    </row>
    <row r="30" spans="1:7" s="38" customFormat="1" x14ac:dyDescent="0.25">
      <c r="A30" s="38" t="s">
        <v>22</v>
      </c>
      <c r="C30" s="20"/>
      <c r="D30" s="54">
        <v>0.1</v>
      </c>
      <c r="E30" s="20"/>
      <c r="F30" s="25">
        <f>D30*F27</f>
        <v>4093</v>
      </c>
    </row>
    <row r="31" spans="1:7" s="38" customFormat="1" x14ac:dyDescent="0.25">
      <c r="C31" s="20"/>
      <c r="D31" s="20"/>
      <c r="E31" s="20"/>
      <c r="F31" s="25"/>
    </row>
    <row r="32" spans="1:7" s="38" customFormat="1" x14ac:dyDescent="0.25">
      <c r="A32" s="46"/>
      <c r="B32" s="46"/>
      <c r="C32" s="47"/>
      <c r="D32" s="48"/>
      <c r="E32" s="46"/>
      <c r="F32" s="49"/>
    </row>
    <row r="33" spans="1:6" s="38" customFormat="1" ht="15.6" x14ac:dyDescent="0.3">
      <c r="A33" s="20"/>
      <c r="B33" s="20"/>
      <c r="C33" s="37" t="s">
        <v>20</v>
      </c>
      <c r="D33" s="50"/>
      <c r="E33" s="20"/>
      <c r="F33" s="25">
        <f>F27</f>
        <v>40930</v>
      </c>
    </row>
    <row r="34" spans="1:6" s="38" customFormat="1" ht="15.75" customHeight="1" x14ac:dyDescent="0.3">
      <c r="A34" s="20"/>
      <c r="B34" s="20"/>
      <c r="C34" s="37" t="s">
        <v>23</v>
      </c>
      <c r="D34" s="37"/>
      <c r="E34" s="20"/>
      <c r="F34" s="25">
        <f>F30</f>
        <v>4093</v>
      </c>
    </row>
    <row r="35" spans="1:6" s="38" customFormat="1" ht="15.6" x14ac:dyDescent="0.25">
      <c r="A35" s="62"/>
      <c r="B35" s="62"/>
      <c r="C35" s="62"/>
      <c r="D35" s="62"/>
      <c r="E35" s="27"/>
      <c r="F35" s="25"/>
    </row>
    <row r="36" spans="1:6" s="38" customFormat="1" ht="15.6" x14ac:dyDescent="0.3">
      <c r="A36" s="20"/>
      <c r="B36" s="20"/>
      <c r="C36" s="37" t="s">
        <v>32</v>
      </c>
      <c r="D36" s="37"/>
      <c r="E36" s="20"/>
      <c r="F36" s="28">
        <f>SUM(F33+F34)</f>
        <v>45023</v>
      </c>
    </row>
    <row r="37" spans="1:6" s="38" customFormat="1" ht="15.6" x14ac:dyDescent="0.3">
      <c r="A37" s="42"/>
      <c r="B37" s="42"/>
      <c r="C37" s="42"/>
      <c r="D37" s="42"/>
      <c r="E37" s="42"/>
      <c r="F37" s="29"/>
    </row>
    <row r="38" spans="1:6" s="38" customFormat="1" x14ac:dyDescent="0.25">
      <c r="F38" s="24"/>
    </row>
    <row r="39" spans="1:6" s="38" customFormat="1" x14ac:dyDescent="0.25">
      <c r="F39" s="24"/>
    </row>
    <row r="40" spans="1:6" s="38" customFormat="1" x14ac:dyDescent="0.25">
      <c r="F40" s="24"/>
    </row>
    <row r="41" spans="1:6" s="38" customFormat="1" x14ac:dyDescent="0.25">
      <c r="F41" s="24"/>
    </row>
    <row r="42" spans="1:6" s="38" customFormat="1" x14ac:dyDescent="0.25">
      <c r="F42" s="24"/>
    </row>
    <row r="43" spans="1:6" s="38" customFormat="1" x14ac:dyDescent="0.25">
      <c r="F43" s="24"/>
    </row>
    <row r="44" spans="1:6" s="38" customFormat="1" x14ac:dyDescent="0.25">
      <c r="F44" s="24"/>
    </row>
    <row r="45" spans="1:6" s="38" customFormat="1" x14ac:dyDescent="0.25">
      <c r="F45" s="24"/>
    </row>
    <row r="46" spans="1:6" s="38" customFormat="1" x14ac:dyDescent="0.25">
      <c r="F46" s="24"/>
    </row>
    <row r="47" spans="1:6" s="38" customFormat="1" x14ac:dyDescent="0.25">
      <c r="F47" s="24"/>
    </row>
    <row r="48" spans="1:6" s="38" customFormat="1" x14ac:dyDescent="0.25">
      <c r="F48" s="24"/>
    </row>
    <row r="49" spans="6:6" s="38" customFormat="1" x14ac:dyDescent="0.25">
      <c r="F49" s="24"/>
    </row>
    <row r="50" spans="6:6" s="38" customFormat="1" x14ac:dyDescent="0.25">
      <c r="F50" s="24"/>
    </row>
    <row r="51" spans="6:6" s="38" customFormat="1" x14ac:dyDescent="0.25">
      <c r="F51" s="24"/>
    </row>
    <row r="52" spans="6:6" s="38" customFormat="1" x14ac:dyDescent="0.25">
      <c r="F52" s="24"/>
    </row>
    <row r="53" spans="6:6" s="38" customFormat="1" x14ac:dyDescent="0.25">
      <c r="F53" s="24"/>
    </row>
    <row r="54" spans="6:6" s="38" customFormat="1" x14ac:dyDescent="0.25">
      <c r="F54" s="24"/>
    </row>
    <row r="55" spans="6:6" s="38" customFormat="1" x14ac:dyDescent="0.25">
      <c r="F55" s="24"/>
    </row>
    <row r="56" spans="6:6" s="38" customFormat="1" x14ac:dyDescent="0.25">
      <c r="F56" s="24"/>
    </row>
    <row r="57" spans="6:6" s="38" customFormat="1" x14ac:dyDescent="0.25">
      <c r="F57" s="24"/>
    </row>
    <row r="58" spans="6:6" s="38" customFormat="1" x14ac:dyDescent="0.25">
      <c r="F58" s="24"/>
    </row>
    <row r="59" spans="6:6" s="38" customFormat="1" x14ac:dyDescent="0.25">
      <c r="F59" s="24"/>
    </row>
    <row r="60" spans="6:6" s="38" customFormat="1" x14ac:dyDescent="0.25">
      <c r="F60" s="24"/>
    </row>
    <row r="61" spans="6:6" s="38" customFormat="1" x14ac:dyDescent="0.25">
      <c r="F61" s="24"/>
    </row>
    <row r="62" spans="6:6" s="38" customFormat="1" x14ac:dyDescent="0.25">
      <c r="F62" s="24"/>
    </row>
    <row r="63" spans="6:6" s="38" customFormat="1" x14ac:dyDescent="0.25">
      <c r="F63" s="24"/>
    </row>
    <row r="64" spans="6:6" s="38" customFormat="1" x14ac:dyDescent="0.25">
      <c r="F64" s="24"/>
    </row>
    <row r="65" spans="6:6" s="38" customFormat="1" x14ac:dyDescent="0.25">
      <c r="F65" s="24"/>
    </row>
    <row r="66" spans="6:6" s="38" customFormat="1" x14ac:dyDescent="0.25">
      <c r="F66" s="24"/>
    </row>
    <row r="67" spans="6:6" s="38" customFormat="1" x14ac:dyDescent="0.25">
      <c r="F67" s="24"/>
    </row>
    <row r="68" spans="6:6" s="38" customFormat="1" x14ac:dyDescent="0.25">
      <c r="F68" s="24"/>
    </row>
    <row r="69" spans="6:6" s="38" customFormat="1" x14ac:dyDescent="0.25">
      <c r="F69" s="24"/>
    </row>
    <row r="70" spans="6:6" s="38" customFormat="1" x14ac:dyDescent="0.25">
      <c r="F70" s="24"/>
    </row>
    <row r="71" spans="6:6" s="38" customFormat="1" x14ac:dyDescent="0.25">
      <c r="F71" s="24"/>
    </row>
    <row r="72" spans="6:6" s="38" customFormat="1" x14ac:dyDescent="0.25">
      <c r="F72" s="24"/>
    </row>
    <row r="73" spans="6:6" s="38" customFormat="1" x14ac:dyDescent="0.25">
      <c r="F73" s="24"/>
    </row>
    <row r="74" spans="6:6" s="38" customFormat="1" x14ac:dyDescent="0.25">
      <c r="F74" s="24"/>
    </row>
    <row r="75" spans="6:6" s="38" customFormat="1" x14ac:dyDescent="0.25">
      <c r="F75" s="24"/>
    </row>
    <row r="76" spans="6:6" s="38" customFormat="1" x14ac:dyDescent="0.25">
      <c r="F76" s="24"/>
    </row>
    <row r="77" spans="6:6" s="38" customFormat="1" x14ac:dyDescent="0.25">
      <c r="F77" s="24"/>
    </row>
    <row r="78" spans="6:6" s="38" customFormat="1" x14ac:dyDescent="0.25">
      <c r="F78" s="24"/>
    </row>
    <row r="79" spans="6:6" s="38" customFormat="1" x14ac:dyDescent="0.25">
      <c r="F79" s="24"/>
    </row>
    <row r="80" spans="6:6" s="38" customFormat="1" x14ac:dyDescent="0.25">
      <c r="F80" s="24"/>
    </row>
    <row r="81" spans="6:6" s="38" customFormat="1" x14ac:dyDescent="0.25">
      <c r="F81" s="24"/>
    </row>
    <row r="82" spans="6:6" s="38" customFormat="1" x14ac:dyDescent="0.25">
      <c r="F82" s="24"/>
    </row>
    <row r="83" spans="6:6" s="38" customFormat="1" x14ac:dyDescent="0.25">
      <c r="F83" s="24"/>
    </row>
    <row r="84" spans="6:6" s="38" customFormat="1" x14ac:dyDescent="0.25">
      <c r="F84" s="24"/>
    </row>
    <row r="85" spans="6:6" s="38" customFormat="1" x14ac:dyDescent="0.25">
      <c r="F85" s="24"/>
    </row>
    <row r="86" spans="6:6" s="38" customFormat="1" x14ac:dyDescent="0.25">
      <c r="F86" s="24"/>
    </row>
    <row r="87" spans="6:6" s="38" customFormat="1" x14ac:dyDescent="0.25">
      <c r="F87" s="24"/>
    </row>
    <row r="88" spans="6:6" s="38" customFormat="1" x14ac:dyDescent="0.25">
      <c r="F88" s="24"/>
    </row>
    <row r="89" spans="6:6" s="38" customFormat="1" x14ac:dyDescent="0.25">
      <c r="F89" s="24"/>
    </row>
    <row r="90" spans="6:6" s="38" customFormat="1" x14ac:dyDescent="0.25">
      <c r="F90" s="24"/>
    </row>
    <row r="91" spans="6:6" s="38" customFormat="1" x14ac:dyDescent="0.25">
      <c r="F91" s="24"/>
    </row>
    <row r="92" spans="6:6" s="38" customFormat="1" x14ac:dyDescent="0.25">
      <c r="F92" s="24"/>
    </row>
    <row r="93" spans="6:6" s="38" customFormat="1" x14ac:dyDescent="0.25">
      <c r="F93" s="24"/>
    </row>
    <row r="94" spans="6:6" s="38" customFormat="1" x14ac:dyDescent="0.25">
      <c r="F94" s="24"/>
    </row>
    <row r="95" spans="6:6" s="38" customFormat="1" x14ac:dyDescent="0.25">
      <c r="F95" s="24"/>
    </row>
    <row r="96" spans="6:6" s="38" customFormat="1" x14ac:dyDescent="0.25">
      <c r="F96" s="24"/>
    </row>
    <row r="97" spans="6:6" s="38" customFormat="1" x14ac:dyDescent="0.25">
      <c r="F97" s="24"/>
    </row>
    <row r="98" spans="6:6" s="38" customFormat="1" x14ac:dyDescent="0.25">
      <c r="F98" s="24"/>
    </row>
    <row r="99" spans="6:6" s="38" customFormat="1" x14ac:dyDescent="0.25">
      <c r="F99" s="24"/>
    </row>
    <row r="100" spans="6:6" s="38" customFormat="1" x14ac:dyDescent="0.25">
      <c r="F100" s="24"/>
    </row>
    <row r="101" spans="6:6" s="38" customFormat="1" x14ac:dyDescent="0.25">
      <c r="F101" s="24"/>
    </row>
    <row r="102" spans="6:6" s="38" customFormat="1" x14ac:dyDescent="0.25">
      <c r="F102" s="24"/>
    </row>
    <row r="103" spans="6:6" s="38" customFormat="1" x14ac:dyDescent="0.25">
      <c r="F103" s="24"/>
    </row>
    <row r="104" spans="6:6" s="38" customFormat="1" x14ac:dyDescent="0.25">
      <c r="F104" s="24"/>
    </row>
    <row r="105" spans="6:6" s="38" customFormat="1" x14ac:dyDescent="0.25">
      <c r="F105" s="24"/>
    </row>
    <row r="106" spans="6:6" s="38" customFormat="1" x14ac:dyDescent="0.25">
      <c r="F106" s="24"/>
    </row>
    <row r="107" spans="6:6" s="38" customFormat="1" x14ac:dyDescent="0.25">
      <c r="F107" s="24"/>
    </row>
    <row r="108" spans="6:6" s="38" customFormat="1" x14ac:dyDescent="0.25">
      <c r="F108" s="24"/>
    </row>
    <row r="109" spans="6:6" s="38" customFormat="1" x14ac:dyDescent="0.25">
      <c r="F109" s="24"/>
    </row>
    <row r="110" spans="6:6" s="38" customFormat="1" x14ac:dyDescent="0.25">
      <c r="F110" s="24"/>
    </row>
  </sheetData>
  <mergeCells count="9">
    <mergeCell ref="A35:D35"/>
    <mergeCell ref="A7:F7"/>
    <mergeCell ref="A8:F8"/>
    <mergeCell ref="A6:F6"/>
    <mergeCell ref="A1:F1"/>
    <mergeCell ref="A2:F2"/>
    <mergeCell ref="A3:F3"/>
    <mergeCell ref="A4:F4"/>
    <mergeCell ref="A5:F5"/>
  </mergeCells>
  <pageMargins left="0.7" right="0.7" top="0.75" bottom="0.75" header="0.3" footer="0.3"/>
  <pageSetup scale="76" fitToHeight="0" orientation="portrait" r:id="rId1"/>
  <colBreaks count="1" manualBreakCount="1">
    <brk id="7" max="1048575" man="1"/>
  </colBreaks>
  <ignoredErrors>
    <ignoredError sqref="D17" emptyCellReference="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78F37A-71F8-40E0-A71D-1DE501BF961C}">
  <sheetPr>
    <pageSetUpPr fitToPage="1"/>
  </sheetPr>
  <dimension ref="A1:H114"/>
  <sheetViews>
    <sheetView showGridLines="0" workbookViewId="0">
      <selection sqref="A1:F47"/>
    </sheetView>
  </sheetViews>
  <sheetFormatPr defaultColWidth="9.21875" defaultRowHeight="15" x14ac:dyDescent="0.25"/>
  <cols>
    <col min="1" max="1" width="38.44140625" style="43" bestFit="1" customWidth="1"/>
    <col min="2" max="2" width="16.44140625" style="43" customWidth="1"/>
    <col min="3" max="3" width="14" style="43" bestFit="1" customWidth="1"/>
    <col min="4" max="5" width="13" style="43" customWidth="1"/>
    <col min="6" max="6" width="16.5546875" style="1" customWidth="1"/>
    <col min="7" max="7" width="9.21875" style="43"/>
    <col min="8" max="8" width="13.5546875" style="43" bestFit="1" customWidth="1"/>
    <col min="9" max="16384" width="9.21875" style="43"/>
  </cols>
  <sheetData>
    <row r="1" spans="1:6" s="38" customFormat="1" x14ac:dyDescent="0.25">
      <c r="A1" s="66"/>
      <c r="B1" s="66"/>
      <c r="C1" s="66"/>
      <c r="D1" s="66"/>
      <c r="E1" s="66"/>
      <c r="F1" s="66"/>
    </row>
    <row r="2" spans="1:6" s="38" customFormat="1" ht="15.75" customHeight="1" x14ac:dyDescent="0.3">
      <c r="A2" s="64" t="s">
        <v>0</v>
      </c>
      <c r="B2" s="64"/>
      <c r="C2" s="64"/>
      <c r="D2" s="64"/>
      <c r="E2" s="64"/>
      <c r="F2" s="64"/>
    </row>
    <row r="3" spans="1:6" s="38" customFormat="1" ht="15.75" customHeight="1" x14ac:dyDescent="0.3">
      <c r="A3" s="67" t="s">
        <v>41</v>
      </c>
      <c r="B3" s="67"/>
      <c r="C3" s="67"/>
      <c r="D3" s="67"/>
      <c r="E3" s="67"/>
      <c r="F3" s="67"/>
    </row>
    <row r="4" spans="1:6" s="38" customFormat="1" ht="15" customHeight="1" x14ac:dyDescent="0.3">
      <c r="A4" s="65" t="s">
        <v>2</v>
      </c>
      <c r="B4" s="65"/>
      <c r="C4" s="65"/>
      <c r="D4" s="65"/>
      <c r="E4" s="65"/>
      <c r="F4" s="65"/>
    </row>
    <row r="5" spans="1:6" s="38" customFormat="1" ht="15.75" customHeight="1" x14ac:dyDescent="0.3">
      <c r="A5" s="65" t="s">
        <v>43</v>
      </c>
      <c r="B5" s="65"/>
      <c r="C5" s="65"/>
      <c r="D5" s="65"/>
      <c r="E5" s="65"/>
      <c r="F5" s="65"/>
    </row>
    <row r="6" spans="1:6" s="38" customFormat="1" ht="15" customHeight="1" x14ac:dyDescent="0.3">
      <c r="A6" s="65" t="s">
        <v>44</v>
      </c>
      <c r="B6" s="65"/>
      <c r="C6" s="65"/>
      <c r="D6" s="65"/>
      <c r="E6" s="65"/>
      <c r="F6" s="65"/>
    </row>
    <row r="7" spans="1:6" s="38" customFormat="1" ht="15.75" customHeight="1" x14ac:dyDescent="0.3">
      <c r="A7" s="63" t="s">
        <v>16</v>
      </c>
      <c r="B7" s="63"/>
      <c r="C7" s="63"/>
      <c r="D7" s="63"/>
      <c r="E7" s="63"/>
      <c r="F7" s="63"/>
    </row>
    <row r="8" spans="1:6" s="38" customFormat="1" ht="15.75" customHeight="1" x14ac:dyDescent="0.3">
      <c r="A8" s="64" t="s">
        <v>24</v>
      </c>
      <c r="B8" s="64"/>
      <c r="C8" s="64"/>
      <c r="D8" s="64"/>
      <c r="E8" s="64"/>
      <c r="F8" s="64"/>
    </row>
    <row r="9" spans="1:6" s="38" customFormat="1" x14ac:dyDescent="0.25">
      <c r="A9" s="20"/>
      <c r="B9" s="20"/>
      <c r="C9" s="20"/>
      <c r="D9" s="20"/>
      <c r="E9" s="20"/>
      <c r="F9" s="21"/>
    </row>
    <row r="10" spans="1:6" s="38" customFormat="1" x14ac:dyDescent="0.25">
      <c r="A10" s="20"/>
      <c r="B10" s="20"/>
      <c r="C10" s="20"/>
      <c r="D10" s="20"/>
      <c r="E10" s="20"/>
      <c r="F10" s="21"/>
    </row>
    <row r="11" spans="1:6" s="38" customFormat="1" ht="15.6" x14ac:dyDescent="0.3">
      <c r="A11" s="22" t="s">
        <v>18</v>
      </c>
      <c r="B11" s="23" t="s">
        <v>35</v>
      </c>
      <c r="C11" s="23" t="s">
        <v>3</v>
      </c>
      <c r="D11" s="23" t="s">
        <v>4</v>
      </c>
      <c r="E11" s="23" t="s">
        <v>5</v>
      </c>
      <c r="F11" s="23" t="s">
        <v>6</v>
      </c>
    </row>
    <row r="12" spans="1:6" s="38" customFormat="1" ht="15" customHeight="1" x14ac:dyDescent="0.25">
      <c r="A12" s="38" t="s">
        <v>25</v>
      </c>
      <c r="B12" s="24" t="s">
        <v>36</v>
      </c>
      <c r="C12" s="25">
        <v>50000</v>
      </c>
      <c r="D12" s="55">
        <v>0.5</v>
      </c>
      <c r="E12" s="24">
        <v>12</v>
      </c>
      <c r="F12" s="26">
        <f>C12/12*D12*E12</f>
        <v>25000</v>
      </c>
    </row>
    <row r="13" spans="1:6" s="38" customFormat="1" ht="15" customHeight="1" x14ac:dyDescent="0.25">
      <c r="A13" s="38" t="s">
        <v>26</v>
      </c>
      <c r="B13" s="24" t="s">
        <v>37</v>
      </c>
      <c r="C13" s="25">
        <v>45000</v>
      </c>
      <c r="D13" s="55">
        <v>1</v>
      </c>
      <c r="E13" s="24">
        <v>12</v>
      </c>
      <c r="F13" s="26">
        <f>C13/12*D13*E13</f>
        <v>45000</v>
      </c>
    </row>
    <row r="14" spans="1:6" s="38" customFormat="1" ht="15" customHeight="1" x14ac:dyDescent="0.25">
      <c r="A14" s="38" t="s">
        <v>26</v>
      </c>
      <c r="B14" s="24" t="s">
        <v>38</v>
      </c>
      <c r="C14" s="25">
        <v>41000</v>
      </c>
      <c r="D14" s="55">
        <v>0.8</v>
      </c>
      <c r="E14" s="24">
        <v>12</v>
      </c>
      <c r="F14" s="26">
        <f>C14/12*D14*E14</f>
        <v>32800</v>
      </c>
    </row>
    <row r="15" spans="1:6" s="38" customFormat="1" x14ac:dyDescent="0.25">
      <c r="A15" s="20"/>
      <c r="B15" s="20"/>
      <c r="C15" s="20"/>
      <c r="D15" s="20"/>
      <c r="E15" s="20"/>
      <c r="F15" s="24"/>
    </row>
    <row r="16" spans="1:6" s="38" customFormat="1" x14ac:dyDescent="0.25">
      <c r="A16" s="20"/>
      <c r="B16" s="20"/>
      <c r="C16" s="20"/>
      <c r="D16" s="20"/>
      <c r="E16" s="20"/>
      <c r="F16" s="24"/>
    </row>
    <row r="17" spans="1:8" s="38" customFormat="1" ht="15.6" x14ac:dyDescent="0.3">
      <c r="A17" s="20"/>
      <c r="B17" s="20"/>
      <c r="C17" s="37" t="s">
        <v>9</v>
      </c>
      <c r="D17" s="39">
        <f>SUM(D12:D16)</f>
        <v>2.2999999999999998</v>
      </c>
      <c r="E17" s="21"/>
      <c r="F17" s="25">
        <f>SUM(F12:F16)</f>
        <v>102800</v>
      </c>
    </row>
    <row r="18" spans="1:8" s="38" customFormat="1" ht="15.6" x14ac:dyDescent="0.3">
      <c r="A18" s="20"/>
      <c r="B18" s="20"/>
      <c r="C18" s="37" t="s">
        <v>10</v>
      </c>
      <c r="D18" s="27">
        <v>0.3</v>
      </c>
      <c r="E18" s="21"/>
      <c r="F18" s="25">
        <f>F17*D18</f>
        <v>30840</v>
      </c>
    </row>
    <row r="19" spans="1:8" s="38" customFormat="1" ht="15.6" x14ac:dyDescent="0.3">
      <c r="A19" s="20"/>
      <c r="B19" s="20"/>
      <c r="C19" s="37"/>
      <c r="D19" s="41"/>
      <c r="E19" s="20"/>
      <c r="F19" s="25">
        <f>SUM(F18+F17)</f>
        <v>133640</v>
      </c>
    </row>
    <row r="20" spans="1:8" s="38" customFormat="1" x14ac:dyDescent="0.25">
      <c r="A20" s="20"/>
      <c r="B20" s="20"/>
      <c r="C20" s="20"/>
      <c r="D20" s="20"/>
      <c r="E20" s="20"/>
      <c r="F20" s="24"/>
    </row>
    <row r="21" spans="1:8" s="38" customFormat="1" ht="15.6" x14ac:dyDescent="0.3">
      <c r="A21" s="44" t="s">
        <v>19</v>
      </c>
      <c r="B21" s="44"/>
      <c r="C21" s="20"/>
      <c r="D21" s="20"/>
      <c r="E21" s="20"/>
      <c r="F21" s="24"/>
    </row>
    <row r="22" spans="1:8" s="38" customFormat="1" x14ac:dyDescent="0.25">
      <c r="A22" s="38" t="s">
        <v>11</v>
      </c>
      <c r="C22" s="20"/>
      <c r="D22" s="20"/>
      <c r="E22" s="20"/>
      <c r="F22" s="25">
        <v>1000</v>
      </c>
    </row>
    <row r="23" spans="1:8" s="38" customFormat="1" x14ac:dyDescent="0.25">
      <c r="A23" s="38" t="s">
        <v>12</v>
      </c>
      <c r="C23" s="20"/>
      <c r="D23" s="20"/>
      <c r="E23" s="20"/>
      <c r="F23" s="25">
        <v>200</v>
      </c>
    </row>
    <row r="24" spans="1:8" s="38" customFormat="1" x14ac:dyDescent="0.25">
      <c r="A24" s="38" t="s">
        <v>17</v>
      </c>
      <c r="C24" s="20"/>
      <c r="D24" s="20"/>
      <c r="E24" s="20"/>
      <c r="F24" s="25">
        <v>1000</v>
      </c>
    </row>
    <row r="25" spans="1:8" s="38" customFormat="1" x14ac:dyDescent="0.25">
      <c r="C25" s="20"/>
      <c r="D25" s="20"/>
      <c r="E25" s="20"/>
      <c r="F25" s="25"/>
    </row>
    <row r="26" spans="1:8" s="38" customFormat="1" ht="15.6" x14ac:dyDescent="0.25">
      <c r="C26" s="45" t="s">
        <v>9</v>
      </c>
      <c r="D26" s="20"/>
      <c r="E26" s="20"/>
      <c r="F26" s="25">
        <f>SUM(F22:F24)</f>
        <v>2200</v>
      </c>
    </row>
    <row r="27" spans="1:8" s="38" customFormat="1" ht="15.6" x14ac:dyDescent="0.25">
      <c r="C27" s="40" t="s">
        <v>20</v>
      </c>
      <c r="D27" s="20"/>
      <c r="E27" s="20"/>
      <c r="F27" s="25">
        <f>F19+F26</f>
        <v>135840</v>
      </c>
      <c r="H27" s="56"/>
    </row>
    <row r="28" spans="1:8" s="38" customFormat="1" x14ac:dyDescent="0.25">
      <c r="A28" s="46"/>
      <c r="B28" s="46"/>
      <c r="C28" s="47"/>
      <c r="D28" s="48"/>
      <c r="E28" s="46"/>
      <c r="F28" s="49"/>
    </row>
    <row r="29" spans="1:8" s="38" customFormat="1" ht="15.6" x14ac:dyDescent="0.3">
      <c r="C29" s="45"/>
      <c r="D29" s="52"/>
      <c r="E29" s="53"/>
      <c r="G29" s="50"/>
    </row>
    <row r="30" spans="1:8" s="38" customFormat="1" ht="15.6" x14ac:dyDescent="0.3">
      <c r="A30" s="22" t="s">
        <v>27</v>
      </c>
      <c r="B30" s="23" t="s">
        <v>35</v>
      </c>
      <c r="C30" s="23" t="s">
        <v>3</v>
      </c>
      <c r="D30" s="23" t="s">
        <v>4</v>
      </c>
      <c r="E30" s="23" t="s">
        <v>5</v>
      </c>
      <c r="F30" s="51" t="s">
        <v>6</v>
      </c>
      <c r="G30" s="50"/>
      <c r="H30" s="56"/>
    </row>
    <row r="31" spans="1:8" s="38" customFormat="1" ht="15.6" x14ac:dyDescent="0.3">
      <c r="A31" s="38" t="s">
        <v>25</v>
      </c>
      <c r="B31" s="24" t="s">
        <v>36</v>
      </c>
      <c r="C31" s="57">
        <v>50000</v>
      </c>
      <c r="D31" s="58">
        <v>0.15</v>
      </c>
      <c r="E31" s="21">
        <v>12</v>
      </c>
      <c r="F31" s="25">
        <f>C31/12*D31*E31</f>
        <v>7500</v>
      </c>
      <c r="G31" s="50"/>
    </row>
    <row r="32" spans="1:8" s="38" customFormat="1" x14ac:dyDescent="0.25">
      <c r="A32" s="38" t="s">
        <v>28</v>
      </c>
      <c r="C32" s="20"/>
      <c r="D32" s="54"/>
      <c r="E32" s="20"/>
      <c r="F32" s="25">
        <v>6084</v>
      </c>
    </row>
    <row r="33" spans="1:8" s="38" customFormat="1" x14ac:dyDescent="0.25">
      <c r="C33" s="20"/>
      <c r="D33" s="54"/>
      <c r="E33" s="20"/>
      <c r="F33" s="25"/>
    </row>
    <row r="34" spans="1:8" s="38" customFormat="1" x14ac:dyDescent="0.25">
      <c r="C34" s="20"/>
      <c r="D34" s="54"/>
      <c r="E34" s="20"/>
      <c r="F34" s="25"/>
    </row>
    <row r="35" spans="1:8" s="38" customFormat="1" x14ac:dyDescent="0.25">
      <c r="C35" s="59" t="s">
        <v>29</v>
      </c>
      <c r="D35" s="20"/>
      <c r="E35" s="20"/>
      <c r="F35" s="25">
        <f>SUM(F31:F34)</f>
        <v>13584</v>
      </c>
      <c r="H35" s="60"/>
    </row>
    <row r="36" spans="1:8" s="38" customFormat="1" x14ac:dyDescent="0.25">
      <c r="A36" s="46"/>
      <c r="B36" s="46"/>
      <c r="C36" s="47"/>
      <c r="D36" s="48"/>
      <c r="E36" s="46"/>
      <c r="F36" s="49"/>
    </row>
    <row r="37" spans="1:8" s="38" customFormat="1" ht="15.6" x14ac:dyDescent="0.3">
      <c r="A37" s="20"/>
      <c r="B37" s="20"/>
      <c r="C37" s="37" t="s">
        <v>20</v>
      </c>
      <c r="D37" s="50"/>
      <c r="E37" s="20"/>
      <c r="F37" s="25">
        <f>F27</f>
        <v>135840</v>
      </c>
    </row>
    <row r="38" spans="1:8" s="38" customFormat="1" ht="15.75" customHeight="1" x14ac:dyDescent="0.3">
      <c r="A38" s="20"/>
      <c r="B38" s="20"/>
      <c r="C38" s="37" t="s">
        <v>42</v>
      </c>
      <c r="D38" s="37"/>
      <c r="E38" s="20"/>
      <c r="F38" s="25">
        <f>F35</f>
        <v>13584</v>
      </c>
    </row>
    <row r="39" spans="1:8" s="38" customFormat="1" ht="15.6" x14ac:dyDescent="0.25">
      <c r="A39" s="62"/>
      <c r="B39" s="62"/>
      <c r="C39" s="62"/>
      <c r="D39" s="62"/>
      <c r="E39" s="27"/>
      <c r="F39" s="25"/>
      <c r="H39" s="61"/>
    </row>
    <row r="40" spans="1:8" s="38" customFormat="1" ht="15.6" x14ac:dyDescent="0.3">
      <c r="A40" s="20"/>
      <c r="B40" s="20"/>
      <c r="C40" s="37" t="s">
        <v>32</v>
      </c>
      <c r="D40" s="37"/>
      <c r="E40" s="20"/>
      <c r="F40" s="28">
        <f>SUM(F37+F38)</f>
        <v>149424</v>
      </c>
    </row>
    <row r="41" spans="1:8" s="38" customFormat="1" ht="15.6" x14ac:dyDescent="0.3">
      <c r="A41" s="42"/>
      <c r="B41" s="42"/>
      <c r="C41" s="42"/>
      <c r="D41" s="42"/>
      <c r="E41" s="42"/>
      <c r="F41" s="29"/>
      <c r="H41" s="61"/>
    </row>
    <row r="42" spans="1:8" s="38" customFormat="1" x14ac:dyDescent="0.25">
      <c r="F42" s="24"/>
    </row>
    <row r="43" spans="1:8" s="38" customFormat="1" x14ac:dyDescent="0.25">
      <c r="F43" s="24"/>
    </row>
    <row r="44" spans="1:8" s="38" customFormat="1" x14ac:dyDescent="0.25">
      <c r="F44" s="24"/>
    </row>
    <row r="45" spans="1:8" s="38" customFormat="1" x14ac:dyDescent="0.25">
      <c r="F45" s="24"/>
    </row>
    <row r="46" spans="1:8" s="38" customFormat="1" x14ac:dyDescent="0.25">
      <c r="F46" s="24"/>
    </row>
    <row r="47" spans="1:8" s="38" customFormat="1" x14ac:dyDescent="0.25">
      <c r="F47" s="24"/>
    </row>
    <row r="48" spans="1:8" s="38" customFormat="1" x14ac:dyDescent="0.25">
      <c r="F48" s="24"/>
    </row>
    <row r="49" spans="6:6" s="38" customFormat="1" x14ac:dyDescent="0.25">
      <c r="F49" s="24"/>
    </row>
    <row r="50" spans="6:6" s="38" customFormat="1" x14ac:dyDescent="0.25">
      <c r="F50" s="24"/>
    </row>
    <row r="51" spans="6:6" s="38" customFormat="1" x14ac:dyDescent="0.25">
      <c r="F51" s="24"/>
    </row>
    <row r="52" spans="6:6" s="38" customFormat="1" x14ac:dyDescent="0.25">
      <c r="F52" s="24"/>
    </row>
    <row r="53" spans="6:6" s="38" customFormat="1" x14ac:dyDescent="0.25">
      <c r="F53" s="24"/>
    </row>
    <row r="54" spans="6:6" s="38" customFormat="1" x14ac:dyDescent="0.25">
      <c r="F54" s="24"/>
    </row>
    <row r="55" spans="6:6" s="38" customFormat="1" x14ac:dyDescent="0.25">
      <c r="F55" s="24"/>
    </row>
    <row r="56" spans="6:6" s="38" customFormat="1" x14ac:dyDescent="0.25">
      <c r="F56" s="24"/>
    </row>
    <row r="57" spans="6:6" s="38" customFormat="1" x14ac:dyDescent="0.25">
      <c r="F57" s="24"/>
    </row>
    <row r="58" spans="6:6" s="38" customFormat="1" x14ac:dyDescent="0.25">
      <c r="F58" s="24"/>
    </row>
    <row r="59" spans="6:6" s="38" customFormat="1" x14ac:dyDescent="0.25">
      <c r="F59" s="24"/>
    </row>
    <row r="60" spans="6:6" s="38" customFormat="1" x14ac:dyDescent="0.25">
      <c r="F60" s="24"/>
    </row>
    <row r="61" spans="6:6" s="38" customFormat="1" x14ac:dyDescent="0.25">
      <c r="F61" s="24"/>
    </row>
    <row r="62" spans="6:6" s="38" customFormat="1" x14ac:dyDescent="0.25">
      <c r="F62" s="24"/>
    </row>
    <row r="63" spans="6:6" s="38" customFormat="1" x14ac:dyDescent="0.25">
      <c r="F63" s="24"/>
    </row>
    <row r="64" spans="6:6" s="38" customFormat="1" x14ac:dyDescent="0.25">
      <c r="F64" s="24"/>
    </row>
    <row r="65" spans="6:6" s="38" customFormat="1" x14ac:dyDescent="0.25">
      <c r="F65" s="24"/>
    </row>
    <row r="66" spans="6:6" s="38" customFormat="1" x14ac:dyDescent="0.25">
      <c r="F66" s="24"/>
    </row>
    <row r="67" spans="6:6" s="38" customFormat="1" x14ac:dyDescent="0.25">
      <c r="F67" s="24"/>
    </row>
    <row r="68" spans="6:6" s="38" customFormat="1" x14ac:dyDescent="0.25">
      <c r="F68" s="24"/>
    </row>
    <row r="69" spans="6:6" s="38" customFormat="1" x14ac:dyDescent="0.25">
      <c r="F69" s="24"/>
    </row>
    <row r="70" spans="6:6" s="38" customFormat="1" x14ac:dyDescent="0.25">
      <c r="F70" s="24"/>
    </row>
    <row r="71" spans="6:6" s="38" customFormat="1" x14ac:dyDescent="0.25">
      <c r="F71" s="24"/>
    </row>
    <row r="72" spans="6:6" s="38" customFormat="1" x14ac:dyDescent="0.25">
      <c r="F72" s="24"/>
    </row>
    <row r="73" spans="6:6" s="38" customFormat="1" x14ac:dyDescent="0.25">
      <c r="F73" s="24"/>
    </row>
    <row r="74" spans="6:6" s="38" customFormat="1" x14ac:dyDescent="0.25">
      <c r="F74" s="24"/>
    </row>
    <row r="75" spans="6:6" s="38" customFormat="1" x14ac:dyDescent="0.25">
      <c r="F75" s="24"/>
    </row>
    <row r="76" spans="6:6" s="38" customFormat="1" x14ac:dyDescent="0.25">
      <c r="F76" s="24"/>
    </row>
    <row r="77" spans="6:6" s="38" customFormat="1" x14ac:dyDescent="0.25">
      <c r="F77" s="24"/>
    </row>
    <row r="78" spans="6:6" s="38" customFormat="1" x14ac:dyDescent="0.25">
      <c r="F78" s="24"/>
    </row>
    <row r="79" spans="6:6" s="38" customFormat="1" x14ac:dyDescent="0.25">
      <c r="F79" s="24"/>
    </row>
    <row r="80" spans="6:6" s="38" customFormat="1" x14ac:dyDescent="0.25">
      <c r="F80" s="24"/>
    </row>
    <row r="81" spans="6:6" s="38" customFormat="1" x14ac:dyDescent="0.25">
      <c r="F81" s="24"/>
    </row>
    <row r="82" spans="6:6" s="38" customFormat="1" x14ac:dyDescent="0.25">
      <c r="F82" s="24"/>
    </row>
    <row r="83" spans="6:6" s="38" customFormat="1" x14ac:dyDescent="0.25">
      <c r="F83" s="24"/>
    </row>
    <row r="84" spans="6:6" s="38" customFormat="1" x14ac:dyDescent="0.25">
      <c r="F84" s="24"/>
    </row>
    <row r="85" spans="6:6" s="38" customFormat="1" x14ac:dyDescent="0.25">
      <c r="F85" s="24"/>
    </row>
    <row r="86" spans="6:6" s="38" customFormat="1" x14ac:dyDescent="0.25">
      <c r="F86" s="24"/>
    </row>
    <row r="87" spans="6:6" s="38" customFormat="1" x14ac:dyDescent="0.25">
      <c r="F87" s="24"/>
    </row>
    <row r="88" spans="6:6" s="38" customFormat="1" x14ac:dyDescent="0.25">
      <c r="F88" s="24"/>
    </row>
    <row r="89" spans="6:6" s="38" customFormat="1" x14ac:dyDescent="0.25">
      <c r="F89" s="24"/>
    </row>
    <row r="90" spans="6:6" s="38" customFormat="1" x14ac:dyDescent="0.25">
      <c r="F90" s="24"/>
    </row>
    <row r="91" spans="6:6" s="38" customFormat="1" x14ac:dyDescent="0.25">
      <c r="F91" s="24"/>
    </row>
    <row r="92" spans="6:6" s="38" customFormat="1" x14ac:dyDescent="0.25">
      <c r="F92" s="24"/>
    </row>
    <row r="93" spans="6:6" s="38" customFormat="1" x14ac:dyDescent="0.25">
      <c r="F93" s="24"/>
    </row>
    <row r="94" spans="6:6" s="38" customFormat="1" x14ac:dyDescent="0.25">
      <c r="F94" s="24"/>
    </row>
    <row r="95" spans="6:6" s="38" customFormat="1" x14ac:dyDescent="0.25">
      <c r="F95" s="24"/>
    </row>
    <row r="96" spans="6:6" s="38" customFormat="1" x14ac:dyDescent="0.25">
      <c r="F96" s="24"/>
    </row>
    <row r="97" spans="6:6" s="38" customFormat="1" x14ac:dyDescent="0.25">
      <c r="F97" s="24"/>
    </row>
    <row r="98" spans="6:6" s="38" customFormat="1" x14ac:dyDescent="0.25">
      <c r="F98" s="24"/>
    </row>
    <row r="99" spans="6:6" s="38" customFormat="1" x14ac:dyDescent="0.25">
      <c r="F99" s="24"/>
    </row>
    <row r="100" spans="6:6" s="38" customFormat="1" x14ac:dyDescent="0.25">
      <c r="F100" s="24"/>
    </row>
    <row r="101" spans="6:6" s="38" customFormat="1" x14ac:dyDescent="0.25">
      <c r="F101" s="24"/>
    </row>
    <row r="102" spans="6:6" s="38" customFormat="1" x14ac:dyDescent="0.25">
      <c r="F102" s="24"/>
    </row>
    <row r="103" spans="6:6" s="38" customFormat="1" x14ac:dyDescent="0.25">
      <c r="F103" s="24"/>
    </row>
    <row r="104" spans="6:6" s="38" customFormat="1" x14ac:dyDescent="0.25">
      <c r="F104" s="24"/>
    </row>
    <row r="105" spans="6:6" s="38" customFormat="1" x14ac:dyDescent="0.25">
      <c r="F105" s="24"/>
    </row>
    <row r="106" spans="6:6" s="38" customFormat="1" x14ac:dyDescent="0.25">
      <c r="F106" s="24"/>
    </row>
    <row r="107" spans="6:6" s="38" customFormat="1" x14ac:dyDescent="0.25">
      <c r="F107" s="24"/>
    </row>
    <row r="108" spans="6:6" s="38" customFormat="1" x14ac:dyDescent="0.25">
      <c r="F108" s="24"/>
    </row>
    <row r="109" spans="6:6" s="38" customFormat="1" x14ac:dyDescent="0.25">
      <c r="F109" s="24"/>
    </row>
    <row r="110" spans="6:6" s="38" customFormat="1" x14ac:dyDescent="0.25">
      <c r="F110" s="24"/>
    </row>
    <row r="111" spans="6:6" s="38" customFormat="1" x14ac:dyDescent="0.25">
      <c r="F111" s="24"/>
    </row>
    <row r="112" spans="6:6" s="38" customFormat="1" x14ac:dyDescent="0.25">
      <c r="F112" s="24"/>
    </row>
    <row r="113" spans="6:6" s="38" customFormat="1" x14ac:dyDescent="0.25">
      <c r="F113" s="24"/>
    </row>
    <row r="114" spans="6:6" s="38" customFormat="1" x14ac:dyDescent="0.25">
      <c r="F114" s="24"/>
    </row>
  </sheetData>
  <mergeCells count="9">
    <mergeCell ref="A7:F7"/>
    <mergeCell ref="A8:F8"/>
    <mergeCell ref="A39:D39"/>
    <mergeCell ref="A6:F6"/>
    <mergeCell ref="A1:F1"/>
    <mergeCell ref="A2:F2"/>
    <mergeCell ref="A3:F3"/>
    <mergeCell ref="A4:F4"/>
    <mergeCell ref="A5:F5"/>
  </mergeCells>
  <pageMargins left="0.7" right="0.7" top="0.75" bottom="0.75" header="0.3" footer="0.3"/>
  <pageSetup scale="68"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21"/>
  <sheetViews>
    <sheetView showGridLines="0" zoomScaleNormal="100" workbookViewId="0">
      <selection activeCell="F4" sqref="F4"/>
    </sheetView>
  </sheetViews>
  <sheetFormatPr defaultRowHeight="13.2" x14ac:dyDescent="0.25"/>
  <cols>
    <col min="1" max="1" width="38.5546875" customWidth="1"/>
    <col min="2" max="2" width="12.21875" customWidth="1"/>
    <col min="3" max="4" width="22.77734375" customWidth="1"/>
    <col min="5" max="5" width="18.5546875" customWidth="1"/>
  </cols>
  <sheetData>
    <row r="1" spans="1:6" ht="15.6" x14ac:dyDescent="0.25">
      <c r="A1" s="68"/>
      <c r="B1" s="68"/>
      <c r="C1" s="68"/>
      <c r="D1" s="68"/>
      <c r="E1" s="68"/>
    </row>
    <row r="2" spans="1:6" ht="15.75" customHeight="1" x14ac:dyDescent="0.25">
      <c r="A2" s="68" t="s">
        <v>0</v>
      </c>
      <c r="B2" s="68"/>
      <c r="C2" s="68"/>
      <c r="D2" s="68"/>
      <c r="E2" s="68"/>
    </row>
    <row r="3" spans="1:6" ht="15.75" customHeight="1" x14ac:dyDescent="0.25">
      <c r="A3" s="69" t="s">
        <v>1</v>
      </c>
      <c r="B3" s="69"/>
      <c r="C3" s="69"/>
      <c r="D3" s="69"/>
      <c r="E3" s="69"/>
    </row>
    <row r="4" spans="1:6" ht="15" customHeight="1" x14ac:dyDescent="0.25">
      <c r="A4" s="70" t="s">
        <v>2</v>
      </c>
      <c r="B4" s="70"/>
      <c r="C4" s="70"/>
      <c r="D4" s="70"/>
      <c r="E4" s="70"/>
    </row>
    <row r="5" spans="1:6" ht="15.75" customHeight="1" x14ac:dyDescent="0.25">
      <c r="A5" s="70" t="s">
        <v>39</v>
      </c>
      <c r="B5" s="70"/>
      <c r="C5" s="70"/>
      <c r="D5" s="70"/>
      <c r="E5" s="70"/>
    </row>
    <row r="6" spans="1:6" ht="15" customHeight="1" x14ac:dyDescent="0.25">
      <c r="A6" s="70" t="s">
        <v>40</v>
      </c>
      <c r="B6" s="70"/>
      <c r="C6" s="70"/>
      <c r="D6" s="70"/>
      <c r="E6" s="70"/>
      <c r="F6" s="30"/>
    </row>
    <row r="7" spans="1:6" ht="15.75" customHeight="1" x14ac:dyDescent="0.3">
      <c r="A7" s="63" t="s">
        <v>16</v>
      </c>
      <c r="B7" s="63"/>
      <c r="C7" s="63"/>
      <c r="D7" s="63"/>
      <c r="E7" s="63"/>
      <c r="F7" s="19"/>
    </row>
    <row r="8" spans="1:6" ht="15.75" customHeight="1" x14ac:dyDescent="0.25">
      <c r="A8" s="68" t="s">
        <v>31</v>
      </c>
      <c r="B8" s="68"/>
      <c r="C8" s="68"/>
      <c r="D8" s="68"/>
      <c r="E8" s="68"/>
      <c r="F8" s="30"/>
    </row>
    <row r="9" spans="1:6" ht="15" x14ac:dyDescent="0.25">
      <c r="A9" s="2"/>
      <c r="B9" s="2"/>
      <c r="C9" s="2"/>
      <c r="D9" s="2"/>
      <c r="E9" s="2"/>
    </row>
    <row r="10" spans="1:6" ht="15" x14ac:dyDescent="0.25">
      <c r="A10" s="2"/>
      <c r="B10" s="2"/>
      <c r="C10" s="2"/>
      <c r="D10" s="2"/>
      <c r="E10" s="2"/>
    </row>
    <row r="11" spans="1:6" ht="15.6" x14ac:dyDescent="0.3">
      <c r="A11" s="3" t="s">
        <v>18</v>
      </c>
      <c r="B11" s="4" t="s">
        <v>13</v>
      </c>
      <c r="C11" s="5" t="s">
        <v>14</v>
      </c>
      <c r="D11" s="3" t="s">
        <v>15</v>
      </c>
      <c r="E11" s="4" t="s">
        <v>6</v>
      </c>
    </row>
    <row r="12" spans="1:6" ht="15" x14ac:dyDescent="0.25">
      <c r="A12" s="6" t="s">
        <v>33</v>
      </c>
      <c r="B12" s="35">
        <v>1</v>
      </c>
      <c r="C12" s="36">
        <v>100.08</v>
      </c>
      <c r="D12" s="6">
        <v>150.16363636363636</v>
      </c>
      <c r="E12" s="7">
        <f>C12*D12</f>
        <v>15028.376727272725</v>
      </c>
    </row>
    <row r="13" spans="1:6" ht="15" x14ac:dyDescent="0.25">
      <c r="A13" s="6" t="s">
        <v>34</v>
      </c>
      <c r="B13" s="35">
        <v>1</v>
      </c>
      <c r="C13" s="36">
        <v>131.04</v>
      </c>
      <c r="D13" s="6">
        <v>400</v>
      </c>
      <c r="E13" s="7">
        <f>C13*D13</f>
        <v>52416</v>
      </c>
    </row>
    <row r="14" spans="1:6" ht="15" x14ac:dyDescent="0.25">
      <c r="A14" s="6"/>
      <c r="B14" s="35"/>
      <c r="C14" s="36"/>
      <c r="D14" s="6"/>
      <c r="E14" s="7"/>
    </row>
    <row r="15" spans="1:6" ht="15" x14ac:dyDescent="0.25">
      <c r="A15" s="6"/>
      <c r="B15" s="35"/>
      <c r="C15" s="36"/>
      <c r="D15" s="6"/>
      <c r="E15" s="7"/>
    </row>
    <row r="16" spans="1:6" ht="15.6" x14ac:dyDescent="0.3">
      <c r="A16" s="10"/>
      <c r="B16" s="7"/>
      <c r="C16" s="8"/>
      <c r="D16" s="6"/>
      <c r="E16" s="7"/>
    </row>
    <row r="17" spans="1:5" ht="17.399999999999999" x14ac:dyDescent="0.3">
      <c r="A17" s="31"/>
      <c r="B17" s="32"/>
      <c r="C17" s="34"/>
      <c r="D17" s="31"/>
      <c r="E17" s="33"/>
    </row>
    <row r="18" spans="1:5" ht="15.6" x14ac:dyDescent="0.3">
      <c r="A18" s="9"/>
      <c r="B18" s="13"/>
      <c r="C18" s="40" t="s">
        <v>20</v>
      </c>
      <c r="D18" s="9"/>
      <c r="E18" s="7">
        <f>SUM(E12:E13)</f>
        <v>67444.376727272727</v>
      </c>
    </row>
    <row r="19" spans="1:5" ht="15" x14ac:dyDescent="0.25">
      <c r="A19" s="14"/>
      <c r="B19" s="15"/>
      <c r="C19" s="16"/>
      <c r="D19" s="14"/>
      <c r="E19" s="17"/>
    </row>
    <row r="20" spans="1:5" ht="15" x14ac:dyDescent="0.25">
      <c r="A20" s="9"/>
      <c r="B20" s="11"/>
      <c r="C20" s="12"/>
      <c r="D20" s="9"/>
      <c r="E20" s="7"/>
    </row>
    <row r="21" spans="1:5" ht="15.6" x14ac:dyDescent="0.3">
      <c r="A21" s="9"/>
      <c r="B21" s="40"/>
      <c r="C21" s="37" t="s">
        <v>32</v>
      </c>
      <c r="D21" s="9"/>
      <c r="E21" s="18">
        <f>SUM(E12:E13)</f>
        <v>67444.376727272727</v>
      </c>
    </row>
  </sheetData>
  <mergeCells count="8">
    <mergeCell ref="A8:E8"/>
    <mergeCell ref="A1:E1"/>
    <mergeCell ref="A2:E2"/>
    <mergeCell ref="A3:E3"/>
    <mergeCell ref="A4:E4"/>
    <mergeCell ref="A5:E5"/>
    <mergeCell ref="A6:E6"/>
    <mergeCell ref="A7:E7"/>
  </mergeCells>
  <pageMargins left="0.7" right="0.7" top="0.75" bottom="0.75" header="0.3" footer="0.3"/>
  <pageSetup scale="8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172d76f3-dfd1-4079-9e93-b17f457ba1d9">
      <Terms xmlns="http://schemas.microsoft.com/office/infopath/2007/PartnerControls"/>
    </lcf76f155ced4ddcb4097134ff3c332f>
    <TaxCatchAll xmlns="60250ed6-6c2b-4093-b96a-64f68eeec0b9"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F8D149035965B428C08EFCB216F507A" ma:contentTypeVersion="14" ma:contentTypeDescription="Create a new document." ma:contentTypeScope="" ma:versionID="613633dce8f6d2c025104d2fe214ae31">
  <xsd:schema xmlns:xsd="http://www.w3.org/2001/XMLSchema" xmlns:xs="http://www.w3.org/2001/XMLSchema" xmlns:p="http://schemas.microsoft.com/office/2006/metadata/properties" xmlns:ns2="60250ed6-6c2b-4093-b96a-64f68eeec0b9" xmlns:ns3="172d76f3-dfd1-4079-9e93-b17f457ba1d9" targetNamespace="http://schemas.microsoft.com/office/2006/metadata/properties" ma:root="true" ma:fieldsID="f985a07e206cca350ecdc358323f5e94" ns2:_="" ns3:_="">
    <xsd:import namespace="60250ed6-6c2b-4093-b96a-64f68eeec0b9"/>
    <xsd:import namespace="172d76f3-dfd1-4079-9e93-b17f457ba1d9"/>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ServiceObjectDetectorVersions" minOccurs="0"/>
                <xsd:element ref="ns3:MediaServiceDateTaken" minOccurs="0"/>
                <xsd:element ref="ns3:MediaLengthInSecond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250ed6-6c2b-4093-b96a-64f68eeec0b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29d1aec9-79bc-46f8-be3a-d5381d6d07e9}" ma:internalName="TaxCatchAll" ma:showField="CatchAllData" ma:web="60250ed6-6c2b-4093-b96a-64f68eeec0b9">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72d76f3-dfd1-4079-9e93-b17f457ba1d9"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b27e7179-6522-4233-b1fa-944bcdc5b5c7"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description="" ma:hidden="true" ma:indexed="true" ma:internalName="MediaServiceObjectDetectorVersions" ma:readOnly="true">
      <xsd:simpleType>
        <xsd:restriction base="dms:Text"/>
      </xsd:simpleType>
    </xsd:element>
    <xsd:element name="MediaServiceDateTaken" ma:index="19" nillable="true" ma:displayName="MediaServiceDateTaken" ma:descriptio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890E2F5-48D0-4685-9708-C32BF63706CC}">
  <ds:schemaRefs>
    <ds:schemaRef ds:uri="60250ed6-6c2b-4093-b96a-64f68eeec0b9"/>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purl.org/dc/terms/"/>
    <ds:schemaRef ds:uri="172d76f3-dfd1-4079-9e93-b17f457ba1d9"/>
    <ds:schemaRef ds:uri="http://www.w3.org/XML/1998/namespace"/>
    <ds:schemaRef ds:uri="http://purl.org/dc/dcmitype/"/>
  </ds:schemaRefs>
</ds:datastoreItem>
</file>

<file path=customXml/itemProps2.xml><?xml version="1.0" encoding="utf-8"?>
<ds:datastoreItem xmlns:ds="http://schemas.openxmlformats.org/officeDocument/2006/customXml" ds:itemID="{D1C702DF-75FE-4C2B-A6E0-B926B14165A3}">
  <ds:schemaRefs>
    <ds:schemaRef ds:uri="http://schemas.microsoft.com/sharepoint/v3/contenttype/forms"/>
  </ds:schemaRefs>
</ds:datastoreItem>
</file>

<file path=customXml/itemProps3.xml><?xml version="1.0" encoding="utf-8"?>
<ds:datastoreItem xmlns:ds="http://schemas.openxmlformats.org/officeDocument/2006/customXml" ds:itemID="{9D821BEF-46ED-4B83-866B-384CA1D6479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250ed6-6c2b-4093-b96a-64f68eeec0b9"/>
    <ds:schemaRef ds:uri="172d76f3-dfd1-4079-9e93-b17f457ba1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Sample Cost HHS Rate</vt:lpstr>
      <vt:lpstr>Sample Cost Admin Cap</vt:lpstr>
      <vt:lpstr>Sample unit rate for Manual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Windows User</dc:creator>
  <cp:lastModifiedBy>Balthazar, Frantzsou</cp:lastModifiedBy>
  <cp:lastPrinted>2023-03-31T18:48:32Z</cp:lastPrinted>
  <dcterms:created xsi:type="dcterms:W3CDTF">2015-03-30T16:38:56Z</dcterms:created>
  <dcterms:modified xsi:type="dcterms:W3CDTF">2025-03-19T02:49:38Z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0x010100DF8D149035965B428C08EFCB216F507A</vt:lpwstr>
  </property>
  <property fmtid="{D5CDD505-2E9C-101B-9397-08002B2CF9AE}" pid="3" name="Order">
    <vt:r8>100</vt:r8>
  </property>
  <property fmtid="{D5CDD505-2E9C-101B-9397-08002B2CF9AE}" pid="4" name="MediaServiceImageTags">
    <vt:lpwstr/>
  </property>
</Properties>
</file>